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240"/>
  </bookViews>
  <sheets>
    <sheet name="C1" sheetId="10" r:id="rId1"/>
  </sheets>
  <calcPr calcId="144525"/>
</workbook>
</file>

<file path=xl/calcChain.xml><?xml version="1.0" encoding="utf-8"?>
<calcChain xmlns="http://schemas.openxmlformats.org/spreadsheetml/2006/main">
  <c r="J150" i="10" l="1"/>
  <c r="I26" i="10"/>
  <c r="I36" i="10"/>
  <c r="I42" i="10"/>
  <c r="I43" i="10"/>
  <c r="I63" i="10"/>
  <c r="I104" i="10"/>
  <c r="I167" i="10"/>
  <c r="I180" i="10"/>
  <c r="I181" i="10"/>
  <c r="H26" i="10"/>
  <c r="H36" i="10"/>
  <c r="H42" i="10"/>
  <c r="H43" i="10"/>
  <c r="H63" i="10"/>
  <c r="H104" i="10"/>
  <c r="H167" i="10"/>
  <c r="H180" i="10"/>
  <c r="H181" i="10"/>
  <c r="J181" i="10"/>
  <c r="J15" i="10"/>
  <c r="I15" i="10"/>
  <c r="H15" i="10"/>
  <c r="F26" i="10"/>
  <c r="F36" i="10"/>
  <c r="F42" i="10"/>
  <c r="F43" i="10"/>
  <c r="F63" i="10"/>
  <c r="F104" i="10"/>
  <c r="F167" i="10"/>
  <c r="F180" i="10"/>
  <c r="F181" i="10"/>
  <c r="E26" i="10"/>
  <c r="E36" i="10"/>
  <c r="E42" i="10"/>
  <c r="E43" i="10"/>
  <c r="E63" i="10"/>
  <c r="E104" i="10"/>
  <c r="E167" i="10"/>
  <c r="E180" i="10"/>
  <c r="E181" i="10"/>
  <c r="G181" i="10"/>
  <c r="G15" i="10"/>
  <c r="F15" i="10"/>
  <c r="E15" i="10"/>
  <c r="D26" i="10"/>
  <c r="D36" i="10"/>
  <c r="D42" i="10"/>
  <c r="D43" i="10"/>
  <c r="D63" i="10"/>
  <c r="D104" i="10"/>
  <c r="D167" i="10"/>
  <c r="D180" i="10"/>
  <c r="D181" i="10"/>
  <c r="D15" i="10"/>
  <c r="C26" i="10"/>
  <c r="C36" i="10"/>
  <c r="C42" i="10"/>
  <c r="C43" i="10"/>
  <c r="C63" i="10"/>
  <c r="C104" i="10"/>
  <c r="C167" i="10"/>
  <c r="C180" i="10"/>
  <c r="C181" i="10"/>
  <c r="C15" i="10"/>
  <c r="G180" i="10"/>
  <c r="J179" i="10"/>
  <c r="G179" i="10"/>
  <c r="J178" i="10"/>
  <c r="G178" i="10"/>
  <c r="J177" i="10"/>
  <c r="G177" i="10"/>
  <c r="J176" i="10"/>
  <c r="G176" i="10"/>
  <c r="J175" i="10"/>
  <c r="G175" i="10"/>
  <c r="J174" i="10"/>
  <c r="G174" i="10"/>
  <c r="J173" i="10"/>
  <c r="G173" i="10"/>
  <c r="J172" i="10"/>
  <c r="G172" i="10"/>
  <c r="J171" i="10"/>
  <c r="G171" i="10"/>
  <c r="J170" i="10"/>
  <c r="G170" i="10"/>
  <c r="J169" i="10"/>
  <c r="G169" i="10"/>
  <c r="J168" i="10"/>
  <c r="G168" i="10"/>
  <c r="J167" i="10"/>
  <c r="J166" i="10"/>
  <c r="G166" i="10"/>
  <c r="J165" i="10"/>
  <c r="G165" i="10"/>
  <c r="J164" i="10"/>
  <c r="G164" i="10"/>
  <c r="J163" i="10"/>
  <c r="G163" i="10"/>
  <c r="J162" i="10"/>
  <c r="G162" i="10"/>
  <c r="J161" i="10"/>
  <c r="G161" i="10"/>
  <c r="J160" i="10"/>
  <c r="G160" i="10"/>
  <c r="J159" i="10"/>
  <c r="G159" i="10"/>
  <c r="J158" i="10"/>
  <c r="G158" i="10"/>
  <c r="J157" i="10"/>
  <c r="G157" i="10"/>
  <c r="J156" i="10"/>
  <c r="G156" i="10"/>
  <c r="J155" i="10"/>
  <c r="G155" i="10"/>
  <c r="J154" i="10"/>
  <c r="G154" i="10"/>
  <c r="J153" i="10"/>
  <c r="G153" i="10"/>
  <c r="J152" i="10"/>
  <c r="G152" i="10"/>
  <c r="J151" i="10"/>
  <c r="G151" i="10"/>
  <c r="G150" i="10"/>
  <c r="J149" i="10"/>
  <c r="G149" i="10"/>
  <c r="J148" i="10"/>
  <c r="G148" i="10"/>
  <c r="J147" i="10"/>
  <c r="G147" i="10"/>
  <c r="J146" i="10"/>
  <c r="G146" i="10"/>
  <c r="J145" i="10"/>
  <c r="G145" i="10"/>
  <c r="J144" i="10"/>
  <c r="G144" i="10"/>
  <c r="J143" i="10"/>
  <c r="G143" i="10"/>
  <c r="J142" i="10"/>
  <c r="G142" i="10"/>
  <c r="J141" i="10"/>
  <c r="G141" i="10"/>
  <c r="J140" i="10"/>
  <c r="G140" i="10"/>
  <c r="J139" i="10"/>
  <c r="G139" i="10"/>
  <c r="J138" i="10"/>
  <c r="G138" i="10"/>
  <c r="J137" i="10"/>
  <c r="G137" i="10"/>
  <c r="J136" i="10"/>
  <c r="G136" i="10"/>
  <c r="J135" i="10"/>
  <c r="G135" i="10"/>
  <c r="J134" i="10"/>
  <c r="G134" i="10"/>
  <c r="J133" i="10"/>
  <c r="G133" i="10"/>
  <c r="J132" i="10"/>
  <c r="G132" i="10"/>
  <c r="J131" i="10"/>
  <c r="G131" i="10"/>
  <c r="J130" i="10"/>
  <c r="G130" i="10"/>
  <c r="J129" i="10"/>
  <c r="G129" i="10"/>
  <c r="J128" i="10"/>
  <c r="G128" i="10"/>
  <c r="J127" i="10"/>
  <c r="G127" i="10"/>
  <c r="J126" i="10"/>
  <c r="G126" i="10"/>
  <c r="J125" i="10"/>
  <c r="G125" i="10"/>
  <c r="J124" i="10"/>
  <c r="G124" i="10"/>
  <c r="J123" i="10"/>
  <c r="G123" i="10"/>
  <c r="J122" i="10"/>
  <c r="G122" i="10"/>
  <c r="J120" i="10"/>
  <c r="G120" i="10"/>
  <c r="J119" i="10"/>
  <c r="G119" i="10"/>
  <c r="J118" i="10"/>
  <c r="G118" i="10"/>
  <c r="J117" i="10"/>
  <c r="G117" i="10"/>
  <c r="J116" i="10"/>
  <c r="G116" i="10"/>
  <c r="J115" i="10"/>
  <c r="G115" i="10"/>
  <c r="J114" i="10"/>
  <c r="G114" i="10"/>
  <c r="J113" i="10"/>
  <c r="G113" i="10"/>
  <c r="J112" i="10"/>
  <c r="G112" i="10"/>
  <c r="J111" i="10"/>
  <c r="G111" i="10"/>
  <c r="J110" i="10"/>
  <c r="G110" i="10"/>
  <c r="J109" i="10"/>
  <c r="G109" i="10"/>
  <c r="J108" i="10"/>
  <c r="G108" i="10"/>
  <c r="J107" i="10"/>
  <c r="G107" i="10"/>
  <c r="J106" i="10"/>
  <c r="G106" i="10"/>
  <c r="J105" i="10"/>
  <c r="G105" i="10"/>
  <c r="J104" i="10"/>
  <c r="J103" i="10"/>
  <c r="G103" i="10"/>
  <c r="J102" i="10"/>
  <c r="G102" i="10"/>
  <c r="J101" i="10"/>
  <c r="G101" i="10"/>
  <c r="J100" i="10"/>
  <c r="G100" i="10"/>
  <c r="J99" i="10"/>
  <c r="G99" i="10"/>
  <c r="J98" i="10"/>
  <c r="G98" i="10"/>
  <c r="J97" i="10"/>
  <c r="G97" i="10"/>
  <c r="J96" i="10"/>
  <c r="G96" i="10"/>
  <c r="J95" i="10"/>
  <c r="G95" i="10"/>
  <c r="J94" i="10"/>
  <c r="G94" i="10"/>
  <c r="J93" i="10"/>
  <c r="G93" i="10"/>
  <c r="J92" i="10"/>
  <c r="G92" i="10"/>
  <c r="J91" i="10"/>
  <c r="G91" i="10"/>
  <c r="J90" i="10"/>
  <c r="G90" i="10"/>
  <c r="J89" i="10"/>
  <c r="G89" i="10"/>
  <c r="J88" i="10"/>
  <c r="G88" i="10"/>
  <c r="J87" i="10"/>
  <c r="G87" i="10"/>
  <c r="J86" i="10"/>
  <c r="G86" i="10"/>
  <c r="J85" i="10"/>
  <c r="G85" i="10"/>
  <c r="J84" i="10"/>
  <c r="G84" i="10"/>
  <c r="J83" i="10"/>
  <c r="G83" i="10"/>
  <c r="J82" i="10"/>
  <c r="G82" i="10"/>
  <c r="J81" i="10"/>
  <c r="G81" i="10"/>
  <c r="J80" i="10"/>
  <c r="G80" i="10"/>
  <c r="J79" i="10"/>
  <c r="G79" i="10"/>
  <c r="J78" i="10"/>
  <c r="G78" i="10"/>
  <c r="J77" i="10"/>
  <c r="G77" i="10"/>
  <c r="J76" i="10"/>
  <c r="G76" i="10"/>
  <c r="J75" i="10"/>
  <c r="G75" i="10"/>
  <c r="J74" i="10"/>
  <c r="G74" i="10"/>
  <c r="J73" i="10"/>
  <c r="G73" i="10"/>
  <c r="J72" i="10"/>
  <c r="G72" i="10"/>
  <c r="J71" i="10"/>
  <c r="G71" i="10"/>
  <c r="J70" i="10"/>
  <c r="G70" i="10"/>
  <c r="J69" i="10"/>
  <c r="G69" i="10"/>
  <c r="J68" i="10"/>
  <c r="G68" i="10"/>
  <c r="J67" i="10"/>
  <c r="G67" i="10"/>
  <c r="J66" i="10"/>
  <c r="G66" i="10"/>
  <c r="J65" i="10"/>
  <c r="G65" i="10"/>
  <c r="J64" i="10"/>
  <c r="G64" i="10"/>
  <c r="G63" i="10"/>
  <c r="J62" i="10"/>
  <c r="G62" i="10"/>
  <c r="J61" i="10"/>
  <c r="G61" i="10"/>
  <c r="J60" i="10"/>
  <c r="G60" i="10"/>
  <c r="J59" i="10"/>
  <c r="G59" i="10"/>
  <c r="J58" i="10"/>
  <c r="G58" i="10"/>
  <c r="J57" i="10"/>
  <c r="G57" i="10"/>
  <c r="J56" i="10"/>
  <c r="G56" i="10"/>
  <c r="J55" i="10"/>
  <c r="G55" i="10"/>
  <c r="J54" i="10"/>
  <c r="G54" i="10"/>
  <c r="J53" i="10"/>
  <c r="G53" i="10"/>
  <c r="J52" i="10"/>
  <c r="G52" i="10"/>
  <c r="J51" i="10"/>
  <c r="G51" i="10"/>
  <c r="J50" i="10"/>
  <c r="G50" i="10"/>
  <c r="J49" i="10"/>
  <c r="G49" i="10"/>
  <c r="J48" i="10"/>
  <c r="G48" i="10"/>
  <c r="J47" i="10"/>
  <c r="G47" i="10"/>
  <c r="J46" i="10"/>
  <c r="G46" i="10"/>
  <c r="J45" i="10"/>
  <c r="G45" i="10"/>
  <c r="J44" i="10"/>
  <c r="G44" i="10"/>
  <c r="J41" i="10"/>
  <c r="G41" i="10"/>
  <c r="J40" i="10"/>
  <c r="G40" i="10"/>
  <c r="J39" i="10"/>
  <c r="G39" i="10"/>
  <c r="J38" i="10"/>
  <c r="G38" i="10"/>
  <c r="J37" i="10"/>
  <c r="G37" i="10"/>
  <c r="J34" i="10"/>
  <c r="G34" i="10"/>
  <c r="J33" i="10"/>
  <c r="G33" i="10"/>
  <c r="J32" i="10"/>
  <c r="G32" i="10"/>
  <c r="J31" i="10"/>
  <c r="G31" i="10"/>
  <c r="J30" i="10"/>
  <c r="G30" i="10"/>
  <c r="J29" i="10"/>
  <c r="G29" i="10"/>
  <c r="J28" i="10"/>
  <c r="G28" i="10"/>
  <c r="J27" i="10"/>
  <c r="G27" i="10"/>
  <c r="J25" i="10"/>
  <c r="G25" i="10"/>
  <c r="J24" i="10"/>
  <c r="G24" i="10"/>
  <c r="J23" i="10"/>
  <c r="G23" i="10"/>
  <c r="J22" i="10"/>
  <c r="G22" i="10"/>
  <c r="J21" i="10"/>
  <c r="G21" i="10"/>
  <c r="J20" i="10"/>
  <c r="G20" i="10"/>
  <c r="J19" i="10"/>
  <c r="G19" i="10"/>
  <c r="J18" i="10"/>
  <c r="G18" i="10"/>
  <c r="J17" i="10"/>
  <c r="G17" i="10"/>
  <c r="J36" i="10"/>
  <c r="J42" i="10"/>
  <c r="J63" i="10"/>
  <c r="J26" i="10"/>
  <c r="G36" i="10"/>
  <c r="G42" i="10"/>
  <c r="G104" i="10"/>
  <c r="G167" i="10"/>
  <c r="J180" i="10"/>
  <c r="G26" i="10"/>
  <c r="J43" i="10"/>
  <c r="G43" i="10"/>
</calcChain>
</file>

<file path=xl/sharedStrings.xml><?xml version="1.0" encoding="utf-8"?>
<sst xmlns="http://schemas.openxmlformats.org/spreadsheetml/2006/main" count="217" uniqueCount="197">
  <si>
    <t xml:space="preserve">Nº </t>
  </si>
  <si>
    <t>%</t>
  </si>
  <si>
    <t>Total BLH</t>
  </si>
  <si>
    <t>Assistência</t>
  </si>
  <si>
    <t>Processamento</t>
  </si>
  <si>
    <t>Controle de Qualidade</t>
  </si>
  <si>
    <t>Paraná</t>
  </si>
  <si>
    <t>Santa Catarina</t>
  </si>
  <si>
    <t>Rio Grande do Sul</t>
  </si>
  <si>
    <t>Total Região Sul</t>
  </si>
  <si>
    <t>Acre</t>
  </si>
  <si>
    <t>Amapá</t>
  </si>
  <si>
    <t>Amazonas</t>
  </si>
  <si>
    <t>Pará</t>
  </si>
  <si>
    <t>Rondônia</t>
  </si>
  <si>
    <t>Roraima</t>
  </si>
  <si>
    <t>Tocantins</t>
  </si>
  <si>
    <t>Total 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</si>
  <si>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</si>
  <si>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</si>
  <si>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</si>
  <si>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</si>
  <si>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</si>
  <si>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</si>
  <si>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</si>
  <si>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</si>
  <si>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</si>
  <si>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Total Região Nordeste</t>
  </si>
  <si>
    <t>Espírito Santo</t>
  </si>
  <si>
    <t>Minas Gerais</t>
  </si>
  <si>
    <t>Rio de Janeiro</t>
  </si>
  <si>
    <t>São Paulo</t>
  </si>
  <si>
    <t>Total Região Sudeste</t>
  </si>
  <si>
    <t>Distrito Federal</t>
  </si>
  <si>
    <t>Goiás</t>
  </si>
  <si>
    <t>Mato Grosso</t>
  </si>
  <si>
    <t>Mato Grosso do Sul</t>
  </si>
  <si>
    <t>Total Região Centro Oeste</t>
  </si>
  <si>
    <t>Total Brasil</t>
  </si>
  <si>
    <t>Quantitativo de Funcionários por Atividade - Estado - Região de Saúde - Brasil</t>
  </si>
  <si>
    <t>Estado</t>
  </si>
  <si>
    <t>Região de Saúde</t>
  </si>
  <si>
    <t>17ª RS Londrina</t>
  </si>
  <si>
    <t>9ª RS Foz do Iguaçu</t>
  </si>
  <si>
    <t>30ª RS Ponta Grossa</t>
  </si>
  <si>
    <t>10ª RS Cascavel</t>
  </si>
  <si>
    <t>16ª RS Apucarana</t>
  </si>
  <si>
    <t>2ª RS Metropolitana</t>
  </si>
  <si>
    <t>15ª RS Maringá</t>
  </si>
  <si>
    <t>20ª RS Toledo</t>
  </si>
  <si>
    <t>5ª RS de Guarapuava</t>
  </si>
  <si>
    <t xml:space="preserve">Total Paraná </t>
  </si>
  <si>
    <t>Nordeste</t>
  </si>
  <si>
    <t>Norte</t>
  </si>
  <si>
    <t>Vale Itajaí - Alto Vale do Itajaí</t>
  </si>
  <si>
    <t>Vale Itajaí - Médio Vale do Itajaí</t>
  </si>
  <si>
    <t>Vale Itajaí - Foz do Vale do Itajaí</t>
  </si>
  <si>
    <t>Grande Florianópolis</t>
  </si>
  <si>
    <t>Meio Oeste - Alto do Rio do Peixe</t>
  </si>
  <si>
    <t>Sul - Região de Laguna</t>
  </si>
  <si>
    <t>Planalto Serrano</t>
  </si>
  <si>
    <t>Total Santa Catarina</t>
  </si>
  <si>
    <t>Região 10 - Capital e Vale do Gravataí</t>
  </si>
  <si>
    <t>Região 22 - Pampa</t>
  </si>
  <si>
    <t>Região 13 - Diversidade</t>
  </si>
  <si>
    <t>Região 21 - Sul</t>
  </si>
  <si>
    <t>Região 11 - Sete Povos das Missões</t>
  </si>
  <si>
    <t>Total Rio Grande do Sul</t>
  </si>
  <si>
    <t>Baixo Acre e Purus</t>
  </si>
  <si>
    <t>Total Acre</t>
  </si>
  <si>
    <t>Área Central</t>
  </si>
  <si>
    <t>Total Amapá</t>
  </si>
  <si>
    <t>Entorno Manaus e Alto do Rio Negro</t>
  </si>
  <si>
    <t>Total Amazonas</t>
  </si>
  <si>
    <t>Metropolitana I</t>
  </si>
  <si>
    <t>Rio Caetés</t>
  </si>
  <si>
    <t>Baixo Amazonas</t>
  </si>
  <si>
    <t>Carajás</t>
  </si>
  <si>
    <t>Total Pará</t>
  </si>
  <si>
    <t>Madeira-Mamoré</t>
  </si>
  <si>
    <t>Total Rondônia</t>
  </si>
  <si>
    <t>Centro Norte</t>
  </si>
  <si>
    <t>Total Roraima</t>
  </si>
  <si>
    <t>Capim Dourado</t>
  </si>
  <si>
    <t>Médio Norte Araguaia</t>
  </si>
  <si>
    <t>Ilha do Bananal</t>
  </si>
  <si>
    <t>Total Tocantins</t>
  </si>
  <si>
    <t>1ª Região de Saúde</t>
  </si>
  <si>
    <t>5ª Região de Saúde</t>
  </si>
  <si>
    <t>8ª Região de Saúde</t>
  </si>
  <si>
    <t>7ª Região de Saúde</t>
  </si>
  <si>
    <t>Total Alagoas</t>
  </si>
  <si>
    <t>Feira de Santana</t>
  </si>
  <si>
    <t>Salvador</t>
  </si>
  <si>
    <t>Itabuna</t>
  </si>
  <si>
    <t>Vitória da Conquista</t>
  </si>
  <si>
    <t>Total Bahia</t>
  </si>
  <si>
    <t>1ª Região Fortaleza</t>
  </si>
  <si>
    <t>8ª Região Quixadá</t>
  </si>
  <si>
    <t>3ª Região Maracanaú</t>
  </si>
  <si>
    <t>21ª Região Juazeiro do Norte</t>
  </si>
  <si>
    <t>11ª Região Sobral</t>
  </si>
  <si>
    <t>Total Ceará</t>
  </si>
  <si>
    <t>São Luís</t>
  </si>
  <si>
    <t>Caxias</t>
  </si>
  <si>
    <t>Imperatriz</t>
  </si>
  <si>
    <t>Total Maranhão</t>
  </si>
  <si>
    <t>1ª Região Mata Atlântica</t>
  </si>
  <si>
    <t>16ª Região de Saúde</t>
  </si>
  <si>
    <t>6ª Região</t>
  </si>
  <si>
    <t>9ª Região</t>
  </si>
  <si>
    <t>2ª Região</t>
  </si>
  <si>
    <t>Total Paraíba</t>
  </si>
  <si>
    <t>Recife</t>
  </si>
  <si>
    <t>Petrolina</t>
  </si>
  <si>
    <t>Caruaru</t>
  </si>
  <si>
    <t>Total Pernambuco</t>
  </si>
  <si>
    <t>Entre Rios</t>
  </si>
  <si>
    <t>Total Piauí</t>
  </si>
  <si>
    <t>7ª Região de Saúde Metropolitana</t>
  </si>
  <si>
    <t>2ª Região de Saúde Mossoró</t>
  </si>
  <si>
    <t>4ª Região de Saúde Caicó</t>
  </si>
  <si>
    <t>Total Rio Grande do Norte</t>
  </si>
  <si>
    <t>Aracajú</t>
  </si>
  <si>
    <t>Itabaiana</t>
  </si>
  <si>
    <t>Lagarto</t>
  </si>
  <si>
    <t>Total Sergipe</t>
  </si>
  <si>
    <t>Metropolitana</t>
  </si>
  <si>
    <t>Central</t>
  </si>
  <si>
    <t>Sul</t>
  </si>
  <si>
    <t>Total Espírito Santo</t>
  </si>
  <si>
    <t>Belo Horizonte Nova Lima Caeté</t>
  </si>
  <si>
    <t>Juiz de Fora Lima Duarte Bom Jardim Minas</t>
  </si>
  <si>
    <t>Varginha</t>
  </si>
  <si>
    <t>Uberlândia Araguari</t>
  </si>
  <si>
    <t>Uberaba</t>
  </si>
  <si>
    <t>Ouro Preto</t>
  </si>
  <si>
    <t>Araxá</t>
  </si>
  <si>
    <t>Montes Claros Bocaiúva</t>
  </si>
  <si>
    <t>Betim</t>
  </si>
  <si>
    <t>Viçosa</t>
  </si>
  <si>
    <t>Brasília de Minas são Francisco</t>
  </si>
  <si>
    <t>Lavras</t>
  </si>
  <si>
    <t>Passos Piumhi</t>
  </si>
  <si>
    <t>Ubá</t>
  </si>
  <si>
    <t>Total Minas Gerais</t>
  </si>
  <si>
    <t>Metropolitana II</t>
  </si>
  <si>
    <t>Médio Paraíba</t>
  </si>
  <si>
    <t>Serrana</t>
  </si>
  <si>
    <t>Total Rio de Janeiro</t>
  </si>
  <si>
    <t>Rota dos Bandeirantes</t>
  </si>
  <si>
    <t>Mananciais</t>
  </si>
  <si>
    <t>Alto do Tietê</t>
  </si>
  <si>
    <t>Grande ABC</t>
  </si>
  <si>
    <t>Aquífero Guarani</t>
  </si>
  <si>
    <t>Central do DRS II</t>
  </si>
  <si>
    <t>Assis</t>
  </si>
  <si>
    <t>Bauru</t>
  </si>
  <si>
    <t>Polo Cuesta</t>
  </si>
  <si>
    <t>Região Metropolitana de Campinas</t>
  </si>
  <si>
    <t>Catanduva</t>
  </si>
  <si>
    <t>Três Colinas</t>
  </si>
  <si>
    <t>Baixa Mogiana</t>
  </si>
  <si>
    <t>Jaú</t>
  </si>
  <si>
    <t>Limeira</t>
  </si>
  <si>
    <t>Marilia</t>
  </si>
  <si>
    <t>Adamantina</t>
  </si>
  <si>
    <t>Ourinhos</t>
  </si>
  <si>
    <t>Consórcios do DRS II</t>
  </si>
  <si>
    <t>Baixada Santista</t>
  </si>
  <si>
    <t>Piracicaba</t>
  </si>
  <si>
    <t>Alta Sorocabana</t>
  </si>
  <si>
    <t>Rio Claro</t>
  </si>
  <si>
    <t>Coração do DRS III</t>
  </si>
  <si>
    <t>Alto Vale do Paraíba</t>
  </si>
  <si>
    <t>São José do Rio Preto</t>
  </si>
  <si>
    <t>Litoral Norte</t>
  </si>
  <si>
    <t>Sorocaba</t>
  </si>
  <si>
    <t>Vale do Paraíba/Região Serrana</t>
  </si>
  <si>
    <t>Tupã</t>
  </si>
  <si>
    <t>Votuporanga</t>
  </si>
  <si>
    <t>Total São Paulo</t>
  </si>
  <si>
    <t>Total Distrito Federal</t>
  </si>
  <si>
    <t>Entorno Norte</t>
  </si>
  <si>
    <t>Pirineus</t>
  </si>
  <si>
    <t>Total Goiás</t>
  </si>
  <si>
    <t>Baixada Cuiabana</t>
  </si>
  <si>
    <t>Sul Matogrossense</t>
  </si>
  <si>
    <t>Total Mato Grosso</t>
  </si>
  <si>
    <t>Campo Grande</t>
  </si>
  <si>
    <t>Dourados</t>
  </si>
  <si>
    <t>Total Mato Grosso do Sul</t>
  </si>
  <si>
    <t>com curso de P&amp;CQLHO</t>
  </si>
  <si>
    <t>Matriz de Indicadores de Gestão para rBLH-BR</t>
  </si>
  <si>
    <t>Brasil</t>
  </si>
  <si>
    <t>Censo de profissionais da rBLH-BR</t>
  </si>
  <si>
    <t>Fonte: www.redefiocruz.fiocruz.br. Acesso em: julho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</si>
</sst>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1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0" xfId="0" applyProtection="1"/>
    <xf numFmtId="0" fontId="6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 wrapText="1"/>
    </xf>
    <xf numFmtId="1" fontId="2" fillId="3" borderId="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0" fillId="6" borderId="0" xfId="0" applyFill="1" applyProtection="1"/>
    <xf numFmtId="0" fontId="0" fillId="7" borderId="0" xfId="0" applyFill="1" applyProtection="1"/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7" fillId="7" borderId="0" xfId="0" applyFont="1" applyFill="1" applyProtection="1"/>
    <xf numFmtId="0" fontId="0" fillId="7" borderId="0" xfId="0" applyFill="1"/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 wrapText="1"/>
    </xf>
    <xf numFmtId="0" fontId="1" fillId="7" borderId="5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 wrapText="1"/>
    </xf>
    <xf numFmtId="0" fontId="2" fillId="7" borderId="13" xfId="0" applyFont="1" applyFill="1" applyBorder="1" applyAlignment="1" applyProtection="1">
      <alignment horizontal="center"/>
    </xf>
    <xf numFmtId="1" fontId="2" fillId="7" borderId="13" xfId="0" applyNumberFormat="1" applyFont="1" applyFill="1" applyBorder="1" applyAlignment="1" applyProtection="1">
      <alignment horizontal="center"/>
    </xf>
    <xf numFmtId="1" fontId="2" fillId="7" borderId="14" xfId="0" applyNumberFormat="1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 wrapText="1"/>
    </xf>
    <xf numFmtId="0" fontId="2" fillId="7" borderId="10" xfId="0" applyFont="1" applyFill="1" applyBorder="1" applyAlignment="1" applyProtection="1">
      <alignment horizontal="center" wrapText="1"/>
    </xf>
    <xf numFmtId="0" fontId="0" fillId="7" borderId="8" xfId="0" applyFill="1" applyBorder="1" applyProtection="1"/>
    <xf numFmtId="0" fontId="0" fillId="7" borderId="9" xfId="0" applyFill="1" applyBorder="1" applyProtection="1"/>
    <xf numFmtId="0" fontId="3" fillId="7" borderId="10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1" fontId="1" fillId="7" borderId="8" xfId="0" applyNumberFormat="1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/>
    </xf>
    <xf numFmtId="1" fontId="1" fillId="7" borderId="9" xfId="0" applyNumberFormat="1" applyFont="1" applyFill="1" applyBorder="1" applyAlignment="1" applyProtection="1">
      <alignment horizontal="center"/>
    </xf>
    <xf numFmtId="0" fontId="4" fillId="7" borderId="19" xfId="0" applyFont="1" applyFill="1" applyBorder="1" applyAlignment="1" applyProtection="1">
      <alignment horizontal="center" wrapText="1"/>
    </xf>
    <xf numFmtId="0" fontId="1" fillId="7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wrapText="1"/>
    </xf>
    <xf numFmtId="1" fontId="1" fillId="7" borderId="0" xfId="0" applyNumberFormat="1" applyFont="1" applyFill="1" applyBorder="1" applyAlignment="1" applyProtection="1">
      <alignment horizontal="center" wrapText="1"/>
    </xf>
    <xf numFmtId="1" fontId="1" fillId="7" borderId="15" xfId="0" applyNumberFormat="1" applyFont="1" applyFill="1" applyBorder="1" applyAlignment="1" applyProtection="1">
      <alignment horizontal="center"/>
    </xf>
    <xf numFmtId="0" fontId="3" fillId="7" borderId="0" xfId="1" applyFont="1" applyFill="1" applyBorder="1" applyAlignment="1" applyProtection="1">
      <alignment horizontal="center" wrapText="1"/>
    </xf>
    <xf numFmtId="0" fontId="3" fillId="7" borderId="19" xfId="0" applyFont="1" applyFill="1" applyBorder="1" applyAlignment="1" applyProtection="1">
      <alignment horizontal="center" wrapText="1"/>
    </xf>
    <xf numFmtId="0" fontId="1" fillId="7" borderId="19" xfId="0" applyFont="1" applyFill="1" applyBorder="1" applyAlignment="1" applyProtection="1">
      <alignment horizontal="center" wrapText="1"/>
    </xf>
    <xf numFmtId="0" fontId="1" fillId="7" borderId="20" xfId="0" applyFont="1" applyFill="1" applyBorder="1" applyAlignment="1" applyProtection="1">
      <alignment horizontal="center" wrapText="1"/>
    </xf>
    <xf numFmtId="0" fontId="1" fillId="7" borderId="21" xfId="0" applyFont="1" applyFill="1" applyBorder="1" applyAlignment="1" applyProtection="1">
      <alignment horizontal="center"/>
    </xf>
    <xf numFmtId="0" fontId="1" fillId="7" borderId="21" xfId="0" applyFont="1" applyFill="1" applyBorder="1" applyAlignment="1" applyProtection="1">
      <alignment horizontal="center" wrapText="1"/>
    </xf>
    <xf numFmtId="1" fontId="1" fillId="7" borderId="21" xfId="0" applyNumberFormat="1" applyFont="1" applyFill="1" applyBorder="1" applyAlignment="1" applyProtection="1">
      <alignment horizontal="center" wrapText="1"/>
    </xf>
    <xf numFmtId="1" fontId="1" fillId="7" borderId="22" xfId="0" applyNumberFormat="1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wrapText="1"/>
    </xf>
    <xf numFmtId="0" fontId="6" fillId="7" borderId="18" xfId="0" applyFont="1" applyFill="1" applyBorder="1" applyAlignment="1" applyProtection="1">
      <alignment horizontal="center"/>
    </xf>
    <xf numFmtId="0" fontId="6" fillId="7" borderId="16" xfId="0" applyFont="1" applyFill="1" applyBorder="1" applyAlignment="1" applyProtection="1">
      <alignment horizontal="center"/>
    </xf>
    <xf numFmtId="1" fontId="2" fillId="7" borderId="16" xfId="0" applyNumberFormat="1" applyFont="1" applyFill="1" applyBorder="1" applyAlignment="1" applyProtection="1">
      <alignment horizontal="center" wrapText="1"/>
    </xf>
    <xf numFmtId="1" fontId="6" fillId="7" borderId="16" xfId="0" applyNumberFormat="1" applyFont="1" applyFill="1" applyBorder="1" applyAlignment="1" applyProtection="1">
      <alignment horizontal="center"/>
    </xf>
    <xf numFmtId="1" fontId="2" fillId="7" borderId="17" xfId="0" applyNumberFormat="1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 wrapText="1"/>
    </xf>
    <xf numFmtId="1" fontId="1" fillId="7" borderId="4" xfId="0" applyNumberFormat="1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/>
    </xf>
    <xf numFmtId="1" fontId="1" fillId="7" borderId="4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wrapText="1"/>
    </xf>
    <xf numFmtId="0" fontId="3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 wrapText="1"/>
    </xf>
    <xf numFmtId="1" fontId="1" fillId="7" borderId="1" xfId="0" applyNumberFormat="1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/>
    </xf>
    <xf numFmtId="1" fontId="1" fillId="7" borderId="1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top" wrapText="1"/>
    </xf>
    <xf numFmtId="0" fontId="1" fillId="7" borderId="1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colors>
    <mruColors>
      <color rgb="FFB2B2B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8</xdr:col>
      <xdr:colOff>1600200</xdr:colOff>
      <xdr:row>7</xdr:row>
      <xdr:rowOff>100648</xdr:rowOff>
    </xdr:to>
    <xdr:pic>
      <xdr:nvPicPr>
        <xdr:cNvPr id="5" name="Imagem 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0"/>
          <a:ext cx="1590675" cy="1643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81"/>
  <sheetViews>
    <sheetView showGridLines="0" tabSelected="1" workbookViewId="0">
      <selection activeCell="A10" sqref="A10"/>
    </sheetView>
  </sheetViews>
  <sheetFormatPr defaultRowHeight="15" x14ac:dyDescent="0.25"/>
  <cols>
    <col min="1" max="1" width="20.5703125" style="1" customWidth="1"/>
    <col min="2" max="2" width="41" style="1" customWidth="1"/>
    <col min="3" max="3" width="11.7109375" style="1" customWidth="1"/>
    <col min="4" max="4" width="14.140625" style="1" customWidth="1"/>
    <col min="5" max="5" width="16" style="1" customWidth="1"/>
    <col min="6" max="6" width="23.140625" style="1" customWidth="1"/>
    <col min="7" max="7" width="23.42578125" style="1" customWidth="1"/>
    <col min="8" max="8" width="23.28515625" style="1" customWidth="1"/>
    <col min="9" max="9" width="24.28515625" style="1" customWidth="1"/>
    <col min="10" max="10" width="25.42578125" style="1" customWidth="1"/>
    <col min="11" max="16384" width="9.140625" style="1"/>
  </cols>
  <sheetData>
    <row r="1" spans="1:98" s="19" customFormat="1" x14ac:dyDescent="0.25"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9" customFormat="1" x14ac:dyDescent="0.25"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</row>
    <row r="3" spans="1:98" s="19" customFormat="1" x14ac:dyDescent="0.25"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</row>
    <row r="4" spans="1:98" s="19" customFormat="1" x14ac:dyDescent="0.25"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9" customFormat="1" x14ac:dyDescent="0.25">
      <c r="K5" s="2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9" customFormat="1" x14ac:dyDescent="0.25"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9" customFormat="1" ht="31.5" x14ac:dyDescent="0.5">
      <c r="A7" s="20"/>
      <c r="B7" s="20"/>
      <c r="C7" s="20"/>
      <c r="D7" s="20"/>
      <c r="E7" s="21" t="s">
        <v>193</v>
      </c>
      <c r="F7" s="22"/>
      <c r="G7" s="22"/>
      <c r="H7" s="22"/>
      <c r="I7" s="22"/>
      <c r="J7" s="20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9" customFormat="1" x14ac:dyDescent="0.25"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9" customFormat="1" ht="21" x14ac:dyDescent="0.35">
      <c r="A9" s="23" t="s">
        <v>195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9" customFormat="1" x14ac:dyDescent="0.25">
      <c r="A10" s="19" t="s">
        <v>196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9" customFormat="1" x14ac:dyDescent="0.25"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9" customFormat="1" x14ac:dyDescent="0.25">
      <c r="A12" s="78" t="s">
        <v>39</v>
      </c>
      <c r="B12" s="78"/>
      <c r="C12" s="78"/>
      <c r="D12" s="78"/>
      <c r="E12" s="78"/>
      <c r="F12" s="78"/>
      <c r="G12" s="78"/>
      <c r="H12" s="78"/>
      <c r="I12" s="78"/>
      <c r="J12" s="7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9" customFormat="1" x14ac:dyDescent="0.25">
      <c r="A13" s="25"/>
      <c r="B13" s="25"/>
      <c r="C13" s="25" t="s">
        <v>0</v>
      </c>
      <c r="D13" s="25" t="s">
        <v>0</v>
      </c>
      <c r="E13" s="25" t="s">
        <v>0</v>
      </c>
      <c r="F13" s="25" t="s">
        <v>0</v>
      </c>
      <c r="G13" s="25" t="s">
        <v>1</v>
      </c>
      <c r="H13" s="25" t="s">
        <v>0</v>
      </c>
      <c r="I13" s="25" t="s">
        <v>0</v>
      </c>
      <c r="J13" s="25" t="s">
        <v>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9" customFormat="1" ht="27" thickBot="1" x14ac:dyDescent="0.3">
      <c r="A14" s="25"/>
      <c r="B14" s="26"/>
      <c r="C14" s="27" t="s">
        <v>2</v>
      </c>
      <c r="D14" s="27" t="s">
        <v>3</v>
      </c>
      <c r="E14" s="27" t="s">
        <v>4</v>
      </c>
      <c r="F14" s="27" t="s">
        <v>192</v>
      </c>
      <c r="G14" s="27" t="s">
        <v>192</v>
      </c>
      <c r="H14" s="27" t="s">
        <v>5</v>
      </c>
      <c r="I14" s="27" t="s">
        <v>192</v>
      </c>
      <c r="J14" s="27" t="s">
        <v>192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9" customFormat="1" ht="15.75" thickBot="1" x14ac:dyDescent="0.3">
      <c r="A15" s="28" t="s">
        <v>194</v>
      </c>
      <c r="B15" s="29" t="s">
        <v>38</v>
      </c>
      <c r="C15" s="30">
        <f t="shared" ref="C15:J15" si="0">C181</f>
        <v>2454</v>
      </c>
      <c r="D15" s="30">
        <f t="shared" si="0"/>
        <v>1766</v>
      </c>
      <c r="E15" s="30">
        <f t="shared" si="0"/>
        <v>1051</v>
      </c>
      <c r="F15" s="30">
        <f t="shared" si="0"/>
        <v>831</v>
      </c>
      <c r="G15" s="31">
        <f t="shared" si="0"/>
        <v>79.067554709800191</v>
      </c>
      <c r="H15" s="30">
        <f t="shared" si="0"/>
        <v>923</v>
      </c>
      <c r="I15" s="30">
        <f t="shared" si="0"/>
        <v>754</v>
      </c>
      <c r="J15" s="32">
        <f t="shared" si="0"/>
        <v>81.690140845070431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9" customFormat="1" ht="15.75" thickBot="1" x14ac:dyDescent="0.3">
      <c r="A16" s="33" t="s">
        <v>40</v>
      </c>
      <c r="B16" s="34" t="s">
        <v>41</v>
      </c>
      <c r="C16" s="35"/>
      <c r="D16" s="35"/>
      <c r="E16" s="35"/>
      <c r="F16" s="35"/>
      <c r="G16" s="35"/>
      <c r="H16" s="35"/>
      <c r="I16" s="35"/>
      <c r="J16" s="3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9" customFormat="1" x14ac:dyDescent="0.25">
      <c r="A17" s="79" t="s">
        <v>6</v>
      </c>
      <c r="B17" s="37" t="s">
        <v>42</v>
      </c>
      <c r="C17" s="38">
        <v>14</v>
      </c>
      <c r="D17" s="38">
        <v>8</v>
      </c>
      <c r="E17" s="38">
        <v>6</v>
      </c>
      <c r="F17" s="38">
        <v>6</v>
      </c>
      <c r="G17" s="39">
        <f>F17/E17*100</f>
        <v>100</v>
      </c>
      <c r="H17" s="38">
        <v>6</v>
      </c>
      <c r="I17" s="40">
        <v>5</v>
      </c>
      <c r="J17" s="41">
        <f>I17/H17*100</f>
        <v>83.333333333333343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9" customFormat="1" x14ac:dyDescent="0.25">
      <c r="A18" s="80"/>
      <c r="B18" s="42" t="s">
        <v>43</v>
      </c>
      <c r="C18" s="43">
        <v>9</v>
      </c>
      <c r="D18" s="44">
        <v>8</v>
      </c>
      <c r="E18" s="44">
        <v>7</v>
      </c>
      <c r="F18" s="44">
        <v>4</v>
      </c>
      <c r="G18" s="45">
        <f t="shared" ref="G18:G42" si="1">F18/E18*100</f>
        <v>57.142857142857139</v>
      </c>
      <c r="H18" s="44">
        <v>7</v>
      </c>
      <c r="I18" s="43">
        <v>4</v>
      </c>
      <c r="J18" s="46">
        <f t="shared" ref="J18:J42" si="2">I18/H18*100</f>
        <v>57.142857142857139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9" customFormat="1" x14ac:dyDescent="0.25">
      <c r="A19" s="80"/>
      <c r="B19" s="42" t="s">
        <v>44</v>
      </c>
      <c r="C19" s="47">
        <v>8</v>
      </c>
      <c r="D19" s="44">
        <v>5</v>
      </c>
      <c r="E19" s="44">
        <v>6</v>
      </c>
      <c r="F19" s="44">
        <v>4</v>
      </c>
      <c r="G19" s="45">
        <f t="shared" si="1"/>
        <v>66.666666666666657</v>
      </c>
      <c r="H19" s="44">
        <v>7</v>
      </c>
      <c r="I19" s="43">
        <v>4</v>
      </c>
      <c r="J19" s="46">
        <f t="shared" si="2"/>
        <v>57.142857142857139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9" customFormat="1" x14ac:dyDescent="0.25">
      <c r="A20" s="80"/>
      <c r="B20" s="48" t="s">
        <v>45</v>
      </c>
      <c r="C20" s="44">
        <v>14</v>
      </c>
      <c r="D20" s="44">
        <v>7</v>
      </c>
      <c r="E20" s="44">
        <v>5</v>
      </c>
      <c r="F20" s="44">
        <v>1</v>
      </c>
      <c r="G20" s="45">
        <f t="shared" si="1"/>
        <v>20</v>
      </c>
      <c r="H20" s="44">
        <v>6</v>
      </c>
      <c r="I20" s="43">
        <v>2</v>
      </c>
      <c r="J20" s="46">
        <f t="shared" si="2"/>
        <v>33.333333333333329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9" customFormat="1" x14ac:dyDescent="0.25">
      <c r="A21" s="80"/>
      <c r="B21" s="48" t="s">
        <v>46</v>
      </c>
      <c r="C21" s="44">
        <v>5</v>
      </c>
      <c r="D21" s="44">
        <v>3</v>
      </c>
      <c r="E21" s="44">
        <v>3</v>
      </c>
      <c r="F21" s="44">
        <v>2</v>
      </c>
      <c r="G21" s="45">
        <f t="shared" si="1"/>
        <v>66.666666666666657</v>
      </c>
      <c r="H21" s="44">
        <v>3</v>
      </c>
      <c r="I21" s="43">
        <v>2</v>
      </c>
      <c r="J21" s="46">
        <f t="shared" si="2"/>
        <v>66.666666666666657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9" customFormat="1" x14ac:dyDescent="0.25">
      <c r="A22" s="80"/>
      <c r="B22" s="49" t="s">
        <v>47</v>
      </c>
      <c r="C22" s="44">
        <v>18</v>
      </c>
      <c r="D22" s="44">
        <v>11</v>
      </c>
      <c r="E22" s="44">
        <v>8</v>
      </c>
      <c r="F22" s="44">
        <v>7</v>
      </c>
      <c r="G22" s="45">
        <f t="shared" si="1"/>
        <v>87.5</v>
      </c>
      <c r="H22" s="44">
        <v>4</v>
      </c>
      <c r="I22" s="44">
        <v>2</v>
      </c>
      <c r="J22" s="46">
        <f t="shared" si="2"/>
        <v>50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9" customFormat="1" x14ac:dyDescent="0.25">
      <c r="A23" s="80"/>
      <c r="B23" s="48" t="s">
        <v>48</v>
      </c>
      <c r="C23" s="44">
        <v>10</v>
      </c>
      <c r="D23" s="44">
        <v>5</v>
      </c>
      <c r="E23" s="44">
        <v>5</v>
      </c>
      <c r="F23" s="44">
        <v>3</v>
      </c>
      <c r="G23" s="45">
        <f t="shared" si="1"/>
        <v>60</v>
      </c>
      <c r="H23" s="44">
        <v>4</v>
      </c>
      <c r="I23" s="43">
        <v>3</v>
      </c>
      <c r="J23" s="46">
        <f t="shared" si="2"/>
        <v>75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9" customFormat="1" x14ac:dyDescent="0.25">
      <c r="A24" s="80"/>
      <c r="B24" s="48" t="s">
        <v>49</v>
      </c>
      <c r="C24" s="43">
        <v>9</v>
      </c>
      <c r="D24" s="44">
        <v>7</v>
      </c>
      <c r="E24" s="44">
        <v>5</v>
      </c>
      <c r="F24" s="44">
        <v>5</v>
      </c>
      <c r="G24" s="45">
        <f t="shared" si="1"/>
        <v>100</v>
      </c>
      <c r="H24" s="44">
        <v>5</v>
      </c>
      <c r="I24" s="43">
        <v>5</v>
      </c>
      <c r="J24" s="46">
        <f t="shared" si="2"/>
        <v>100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9" customFormat="1" ht="15.75" thickBot="1" x14ac:dyDescent="0.3">
      <c r="A25" s="80"/>
      <c r="B25" s="50" t="s">
        <v>50</v>
      </c>
      <c r="C25" s="51">
        <v>7</v>
      </c>
      <c r="D25" s="52">
        <v>6</v>
      </c>
      <c r="E25" s="52">
        <v>4</v>
      </c>
      <c r="F25" s="52">
        <v>2</v>
      </c>
      <c r="G25" s="53">
        <f t="shared" si="1"/>
        <v>50</v>
      </c>
      <c r="H25" s="52">
        <v>3</v>
      </c>
      <c r="I25" s="51">
        <v>2</v>
      </c>
      <c r="J25" s="54">
        <f t="shared" si="2"/>
        <v>66.666666666666657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9" customFormat="1" ht="15.75" thickBot="1" x14ac:dyDescent="0.3">
      <c r="A26" s="81"/>
      <c r="B26" s="55" t="s">
        <v>51</v>
      </c>
      <c r="C26" s="56">
        <f>SUM(C17:C25)</f>
        <v>94</v>
      </c>
      <c r="D26" s="57">
        <f t="shared" ref="D26:I26" si="3">SUM(D17:D25)</f>
        <v>60</v>
      </c>
      <c r="E26" s="57">
        <f t="shared" si="3"/>
        <v>49</v>
      </c>
      <c r="F26" s="57">
        <f t="shared" si="3"/>
        <v>34</v>
      </c>
      <c r="G26" s="58">
        <f t="shared" si="1"/>
        <v>69.387755102040813</v>
      </c>
      <c r="H26" s="59">
        <f t="shared" si="3"/>
        <v>45</v>
      </c>
      <c r="I26" s="59">
        <f t="shared" si="3"/>
        <v>29</v>
      </c>
      <c r="J26" s="60">
        <f t="shared" si="2"/>
        <v>64.444444444444443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x14ac:dyDescent="0.25">
      <c r="A27" s="82" t="s">
        <v>7</v>
      </c>
      <c r="B27" s="61" t="s">
        <v>52</v>
      </c>
      <c r="C27" s="62">
        <v>27</v>
      </c>
      <c r="D27" s="62">
        <v>23</v>
      </c>
      <c r="E27" s="62">
        <v>13</v>
      </c>
      <c r="F27" s="63">
        <v>11</v>
      </c>
      <c r="G27" s="64">
        <f t="shared" si="1"/>
        <v>84.615384615384613</v>
      </c>
      <c r="H27" s="62">
        <v>13</v>
      </c>
      <c r="I27" s="65">
        <v>11</v>
      </c>
      <c r="J27" s="66">
        <f t="shared" si="2"/>
        <v>84.615384615384613</v>
      </c>
      <c r="K27" s="19"/>
      <c r="L27" s="19"/>
      <c r="M27" s="19"/>
    </row>
    <row r="28" spans="1:98" x14ac:dyDescent="0.25">
      <c r="A28" s="83"/>
      <c r="B28" s="67" t="s">
        <v>53</v>
      </c>
      <c r="C28" s="68">
        <v>11</v>
      </c>
      <c r="D28" s="68">
        <v>10</v>
      </c>
      <c r="E28" s="68">
        <v>9</v>
      </c>
      <c r="F28" s="69">
        <v>6</v>
      </c>
      <c r="G28" s="70">
        <f t="shared" si="1"/>
        <v>66.666666666666657</v>
      </c>
      <c r="H28" s="68">
        <v>8</v>
      </c>
      <c r="I28" s="71">
        <v>6</v>
      </c>
      <c r="J28" s="72">
        <f t="shared" si="2"/>
        <v>75</v>
      </c>
      <c r="K28" s="19"/>
      <c r="L28" s="19"/>
      <c r="M28" s="19"/>
    </row>
    <row r="29" spans="1:98" x14ac:dyDescent="0.25">
      <c r="A29" s="83"/>
      <c r="B29" s="67" t="s">
        <v>54</v>
      </c>
      <c r="C29" s="68">
        <v>9</v>
      </c>
      <c r="D29" s="68">
        <v>4</v>
      </c>
      <c r="E29" s="68">
        <v>4</v>
      </c>
      <c r="F29" s="69">
        <v>2</v>
      </c>
      <c r="G29" s="70">
        <f t="shared" si="1"/>
        <v>50</v>
      </c>
      <c r="H29" s="68">
        <v>3</v>
      </c>
      <c r="I29" s="71">
        <v>2</v>
      </c>
      <c r="J29" s="72">
        <f t="shared" si="2"/>
        <v>66.666666666666657</v>
      </c>
      <c r="K29" s="19"/>
      <c r="L29" s="19"/>
      <c r="M29" s="19"/>
    </row>
    <row r="30" spans="1:98" x14ac:dyDescent="0.25">
      <c r="A30" s="83"/>
      <c r="B30" s="67" t="s">
        <v>55</v>
      </c>
      <c r="C30" s="68">
        <v>12</v>
      </c>
      <c r="D30" s="68">
        <v>10</v>
      </c>
      <c r="E30" s="68">
        <v>5</v>
      </c>
      <c r="F30" s="69">
        <v>4</v>
      </c>
      <c r="G30" s="70">
        <f t="shared" si="1"/>
        <v>80</v>
      </c>
      <c r="H30" s="68">
        <v>3</v>
      </c>
      <c r="I30" s="71">
        <v>3</v>
      </c>
      <c r="J30" s="72">
        <f t="shared" si="2"/>
        <v>100</v>
      </c>
      <c r="K30" s="19"/>
      <c r="L30" s="19"/>
      <c r="M30" s="19"/>
    </row>
    <row r="31" spans="1:98" x14ac:dyDescent="0.25">
      <c r="A31" s="83"/>
      <c r="B31" s="69" t="s">
        <v>56</v>
      </c>
      <c r="C31" s="68">
        <v>11</v>
      </c>
      <c r="D31" s="68">
        <v>10</v>
      </c>
      <c r="E31" s="68">
        <v>6</v>
      </c>
      <c r="F31" s="69">
        <v>6</v>
      </c>
      <c r="G31" s="70">
        <f t="shared" si="1"/>
        <v>100</v>
      </c>
      <c r="H31" s="68">
        <v>8</v>
      </c>
      <c r="I31" s="71">
        <v>8</v>
      </c>
      <c r="J31" s="72">
        <f t="shared" si="2"/>
        <v>100</v>
      </c>
      <c r="K31" s="19"/>
      <c r="L31" s="19"/>
      <c r="M31" s="19"/>
    </row>
    <row r="32" spans="1:98" x14ac:dyDescent="0.25">
      <c r="A32" s="83"/>
      <c r="B32" s="69" t="s">
        <v>57</v>
      </c>
      <c r="C32" s="68">
        <v>32</v>
      </c>
      <c r="D32" s="68">
        <v>22</v>
      </c>
      <c r="E32" s="68">
        <v>19</v>
      </c>
      <c r="F32" s="69">
        <v>14</v>
      </c>
      <c r="G32" s="70">
        <f t="shared" si="1"/>
        <v>73.68421052631578</v>
      </c>
      <c r="H32" s="68">
        <v>21</v>
      </c>
      <c r="I32" s="71">
        <v>13</v>
      </c>
      <c r="J32" s="72">
        <f t="shared" si="2"/>
        <v>61.904761904761905</v>
      </c>
      <c r="K32" s="19"/>
      <c r="L32" s="19"/>
      <c r="M32" s="19"/>
    </row>
    <row r="33" spans="1:13" x14ac:dyDescent="0.25">
      <c r="A33" s="83"/>
      <c r="B33" s="73" t="s">
        <v>58</v>
      </c>
      <c r="C33" s="68">
        <v>7</v>
      </c>
      <c r="D33" s="68">
        <v>4</v>
      </c>
      <c r="E33" s="68">
        <v>2</v>
      </c>
      <c r="F33" s="69">
        <v>2</v>
      </c>
      <c r="G33" s="70">
        <f t="shared" si="1"/>
        <v>100</v>
      </c>
      <c r="H33" s="68">
        <v>2</v>
      </c>
      <c r="I33" s="71">
        <v>2</v>
      </c>
      <c r="J33" s="72">
        <f t="shared" si="2"/>
        <v>100</v>
      </c>
      <c r="K33" s="19"/>
      <c r="L33" s="19"/>
      <c r="M33" s="19"/>
    </row>
    <row r="34" spans="1:13" x14ac:dyDescent="0.25">
      <c r="A34" s="83"/>
      <c r="B34" s="67" t="s">
        <v>59</v>
      </c>
      <c r="C34" s="68">
        <v>14</v>
      </c>
      <c r="D34" s="68">
        <v>14</v>
      </c>
      <c r="E34" s="68">
        <v>6</v>
      </c>
      <c r="F34" s="69">
        <v>6</v>
      </c>
      <c r="G34" s="70">
        <f t="shared" si="1"/>
        <v>100</v>
      </c>
      <c r="H34" s="68">
        <v>3</v>
      </c>
      <c r="I34" s="71">
        <v>3</v>
      </c>
      <c r="J34" s="72">
        <f t="shared" si="2"/>
        <v>100</v>
      </c>
      <c r="K34" s="19"/>
      <c r="L34" s="19"/>
      <c r="M34" s="19"/>
    </row>
    <row r="35" spans="1:13" x14ac:dyDescent="0.25">
      <c r="A35" s="83"/>
      <c r="B35" s="69" t="s">
        <v>60</v>
      </c>
      <c r="C35" s="71">
        <v>4</v>
      </c>
      <c r="D35" s="71">
        <v>4</v>
      </c>
      <c r="E35" s="71">
        <v>0</v>
      </c>
      <c r="F35" s="71">
        <v>0</v>
      </c>
      <c r="G35" s="70"/>
      <c r="H35" s="71">
        <v>0</v>
      </c>
      <c r="I35" s="71">
        <v>0</v>
      </c>
      <c r="J35" s="72"/>
      <c r="K35" s="19"/>
      <c r="L35" s="19"/>
      <c r="M35" s="19"/>
    </row>
    <row r="36" spans="1:13" x14ac:dyDescent="0.25">
      <c r="A36" s="84"/>
      <c r="B36" s="2" t="s">
        <v>61</v>
      </c>
      <c r="C36" s="3">
        <f>SUM(C27:C35)</f>
        <v>127</v>
      </c>
      <c r="D36" s="3">
        <f>SUM(D27:D35)</f>
        <v>101</v>
      </c>
      <c r="E36" s="3">
        <f>SUM(E27:E35)</f>
        <v>64</v>
      </c>
      <c r="F36" s="3">
        <f>SUM(F27:F35)</f>
        <v>51</v>
      </c>
      <c r="G36" s="4">
        <f t="shared" si="1"/>
        <v>79.6875</v>
      </c>
      <c r="H36" s="3">
        <f>SUM(H27:H35)</f>
        <v>61</v>
      </c>
      <c r="I36" s="3">
        <f>SUM(I27:I35)</f>
        <v>48</v>
      </c>
      <c r="J36" s="5">
        <f t="shared" si="2"/>
        <v>78.688524590163937</v>
      </c>
      <c r="K36" s="19"/>
      <c r="L36" s="19"/>
      <c r="M36" s="19"/>
    </row>
    <row r="37" spans="1:13" x14ac:dyDescent="0.25">
      <c r="A37" s="76" t="s">
        <v>8</v>
      </c>
      <c r="B37" s="67" t="s">
        <v>62</v>
      </c>
      <c r="C37" s="71">
        <v>42</v>
      </c>
      <c r="D37" s="71">
        <v>29</v>
      </c>
      <c r="E37" s="71">
        <v>20</v>
      </c>
      <c r="F37" s="69">
        <v>14</v>
      </c>
      <c r="G37" s="70">
        <f t="shared" si="1"/>
        <v>70</v>
      </c>
      <c r="H37" s="71">
        <v>10</v>
      </c>
      <c r="I37" s="71">
        <v>8</v>
      </c>
      <c r="J37" s="72">
        <f t="shared" si="2"/>
        <v>80</v>
      </c>
      <c r="K37" s="19"/>
      <c r="L37" s="19"/>
      <c r="M37" s="19"/>
    </row>
    <row r="38" spans="1:13" x14ac:dyDescent="0.25">
      <c r="A38" s="76"/>
      <c r="B38" s="69" t="s">
        <v>63</v>
      </c>
      <c r="C38" s="71">
        <v>12</v>
      </c>
      <c r="D38" s="71">
        <v>8</v>
      </c>
      <c r="E38" s="71">
        <v>2</v>
      </c>
      <c r="F38" s="69">
        <v>2</v>
      </c>
      <c r="G38" s="70">
        <f t="shared" si="1"/>
        <v>100</v>
      </c>
      <c r="H38" s="71">
        <v>3</v>
      </c>
      <c r="I38" s="71">
        <v>2</v>
      </c>
      <c r="J38" s="72">
        <f t="shared" si="2"/>
        <v>66.666666666666657</v>
      </c>
      <c r="K38" s="19"/>
      <c r="L38" s="19"/>
      <c r="M38" s="19"/>
    </row>
    <row r="39" spans="1:13" x14ac:dyDescent="0.25">
      <c r="A39" s="76"/>
      <c r="B39" s="69" t="s">
        <v>64</v>
      </c>
      <c r="C39" s="71">
        <v>8</v>
      </c>
      <c r="D39" s="71">
        <v>5</v>
      </c>
      <c r="E39" s="71">
        <v>6</v>
      </c>
      <c r="F39" s="69">
        <v>3</v>
      </c>
      <c r="G39" s="70">
        <f t="shared" si="1"/>
        <v>50</v>
      </c>
      <c r="H39" s="71">
        <v>5</v>
      </c>
      <c r="I39" s="71">
        <v>2</v>
      </c>
      <c r="J39" s="72">
        <f t="shared" si="2"/>
        <v>40</v>
      </c>
      <c r="K39" s="19"/>
      <c r="L39" s="19"/>
      <c r="M39" s="19"/>
    </row>
    <row r="40" spans="1:13" x14ac:dyDescent="0.25">
      <c r="A40" s="76"/>
      <c r="B40" s="69" t="s">
        <v>65</v>
      </c>
      <c r="C40" s="71">
        <v>8</v>
      </c>
      <c r="D40" s="71">
        <v>7</v>
      </c>
      <c r="E40" s="71">
        <v>5</v>
      </c>
      <c r="F40" s="71">
        <v>5</v>
      </c>
      <c r="G40" s="70">
        <f t="shared" si="1"/>
        <v>100</v>
      </c>
      <c r="H40" s="71">
        <v>5</v>
      </c>
      <c r="I40" s="71">
        <v>5</v>
      </c>
      <c r="J40" s="72">
        <f t="shared" si="2"/>
        <v>100</v>
      </c>
      <c r="K40" s="19"/>
      <c r="L40" s="19"/>
      <c r="M40" s="19"/>
    </row>
    <row r="41" spans="1:13" x14ac:dyDescent="0.25">
      <c r="A41" s="76"/>
      <c r="B41" s="69" t="s">
        <v>66</v>
      </c>
      <c r="C41" s="71">
        <v>4</v>
      </c>
      <c r="D41" s="71">
        <v>3</v>
      </c>
      <c r="E41" s="71">
        <v>2</v>
      </c>
      <c r="F41" s="71">
        <v>0</v>
      </c>
      <c r="G41" s="70">
        <f t="shared" si="1"/>
        <v>0</v>
      </c>
      <c r="H41" s="71">
        <v>3</v>
      </c>
      <c r="I41" s="71">
        <v>1</v>
      </c>
      <c r="J41" s="72">
        <f t="shared" si="2"/>
        <v>33.333333333333329</v>
      </c>
      <c r="K41" s="19"/>
      <c r="L41" s="19"/>
      <c r="M41" s="19"/>
    </row>
    <row r="42" spans="1:13" x14ac:dyDescent="0.25">
      <c r="A42" s="76"/>
      <c r="B42" s="2" t="s">
        <v>67</v>
      </c>
      <c r="C42" s="3">
        <f>SUM(C37:C41)</f>
        <v>74</v>
      </c>
      <c r="D42" s="3">
        <f>SUM(D37:D41)</f>
        <v>52</v>
      </c>
      <c r="E42" s="3">
        <f>SUM(E37:E41)</f>
        <v>35</v>
      </c>
      <c r="F42" s="3">
        <f>SUM(F37:F41)</f>
        <v>24</v>
      </c>
      <c r="G42" s="4">
        <f t="shared" si="1"/>
        <v>68.571428571428569</v>
      </c>
      <c r="H42" s="3">
        <f>SUM(H37:H41)</f>
        <v>26</v>
      </c>
      <c r="I42" s="3">
        <f>SUM(I37:I41)</f>
        <v>18</v>
      </c>
      <c r="J42" s="5">
        <f t="shared" si="2"/>
        <v>69.230769230769226</v>
      </c>
      <c r="K42" s="19"/>
      <c r="L42" s="19"/>
      <c r="M42" s="19"/>
    </row>
    <row r="43" spans="1:13" x14ac:dyDescent="0.25">
      <c r="A43" s="74"/>
      <c r="B43" s="6" t="s">
        <v>9</v>
      </c>
      <c r="C43" s="7">
        <f>SUM(C26,C36,C42)</f>
        <v>295</v>
      </c>
      <c r="D43" s="7">
        <f>SUM(D26,D36,D42)</f>
        <v>213</v>
      </c>
      <c r="E43" s="7">
        <f>SUM(E26,E36,E42)</f>
        <v>148</v>
      </c>
      <c r="F43" s="7">
        <f>SUM(F26,F36,F42)</f>
        <v>109</v>
      </c>
      <c r="G43" s="8">
        <f>F43/E43*100</f>
        <v>73.648648648648646</v>
      </c>
      <c r="H43" s="8">
        <f>SUM(H26,H36,H42)</f>
        <v>132</v>
      </c>
      <c r="I43" s="8">
        <f>SUM(I26,I36,I42)</f>
        <v>95</v>
      </c>
      <c r="J43" s="8">
        <f>I43/H43*100</f>
        <v>71.969696969696969</v>
      </c>
      <c r="K43" s="19"/>
      <c r="L43" s="19"/>
      <c r="M43" s="19"/>
    </row>
    <row r="44" spans="1:13" x14ac:dyDescent="0.25">
      <c r="A44" s="76" t="s">
        <v>10</v>
      </c>
      <c r="B44" s="69" t="s">
        <v>68</v>
      </c>
      <c r="C44" s="71">
        <v>21</v>
      </c>
      <c r="D44" s="71">
        <v>18</v>
      </c>
      <c r="E44" s="71">
        <v>3</v>
      </c>
      <c r="F44" s="71">
        <v>1</v>
      </c>
      <c r="G44" s="72">
        <f>F44/E44*100</f>
        <v>33.333333333333329</v>
      </c>
      <c r="H44" s="71">
        <v>3</v>
      </c>
      <c r="I44" s="71">
        <v>1</v>
      </c>
      <c r="J44" s="72">
        <f>I44/H44*100</f>
        <v>33.333333333333329</v>
      </c>
      <c r="K44" s="19"/>
      <c r="L44" s="19"/>
      <c r="M44" s="19"/>
    </row>
    <row r="45" spans="1:13" x14ac:dyDescent="0.25">
      <c r="A45" s="76"/>
      <c r="B45" s="2" t="s">
        <v>69</v>
      </c>
      <c r="C45" s="9">
        <v>21</v>
      </c>
      <c r="D45" s="9">
        <v>18</v>
      </c>
      <c r="E45" s="9">
        <v>3</v>
      </c>
      <c r="F45" s="9">
        <v>1</v>
      </c>
      <c r="G45" s="10">
        <f t="shared" ref="G45:G63" si="4">F45/E45*100</f>
        <v>33.333333333333329</v>
      </c>
      <c r="H45" s="9">
        <v>3</v>
      </c>
      <c r="I45" s="9">
        <v>1</v>
      </c>
      <c r="J45" s="10">
        <f t="shared" ref="J45:J63" si="5">I45/H45*100</f>
        <v>33.333333333333329</v>
      </c>
      <c r="K45" s="19"/>
      <c r="L45" s="19"/>
      <c r="M45" s="19"/>
    </row>
    <row r="46" spans="1:13" x14ac:dyDescent="0.25">
      <c r="A46" s="76" t="s">
        <v>11</v>
      </c>
      <c r="B46" s="69" t="s">
        <v>70</v>
      </c>
      <c r="C46" s="71">
        <v>23</v>
      </c>
      <c r="D46" s="71">
        <v>17</v>
      </c>
      <c r="E46" s="71">
        <v>3</v>
      </c>
      <c r="F46" s="71">
        <v>1</v>
      </c>
      <c r="G46" s="72">
        <f t="shared" si="4"/>
        <v>33.333333333333329</v>
      </c>
      <c r="H46" s="71">
        <v>7</v>
      </c>
      <c r="I46" s="71">
        <v>4</v>
      </c>
      <c r="J46" s="72">
        <f t="shared" si="5"/>
        <v>57.142857142857139</v>
      </c>
      <c r="K46" s="19"/>
      <c r="L46" s="19"/>
      <c r="M46" s="19"/>
    </row>
    <row r="47" spans="1:13" x14ac:dyDescent="0.25">
      <c r="A47" s="76"/>
      <c r="B47" s="11" t="s">
        <v>71</v>
      </c>
      <c r="C47" s="3">
        <v>23</v>
      </c>
      <c r="D47" s="3">
        <v>17</v>
      </c>
      <c r="E47" s="3">
        <v>3</v>
      </c>
      <c r="F47" s="3">
        <v>1</v>
      </c>
      <c r="G47" s="5">
        <f t="shared" si="4"/>
        <v>33.333333333333329</v>
      </c>
      <c r="H47" s="3">
        <v>7</v>
      </c>
      <c r="I47" s="3">
        <v>4</v>
      </c>
      <c r="J47" s="5">
        <f t="shared" si="5"/>
        <v>57.142857142857139</v>
      </c>
      <c r="K47" s="19"/>
      <c r="L47" s="19"/>
      <c r="M47" s="19"/>
    </row>
    <row r="48" spans="1:13" x14ac:dyDescent="0.25">
      <c r="A48" s="76" t="s">
        <v>12</v>
      </c>
      <c r="B48" s="69" t="s">
        <v>72</v>
      </c>
      <c r="C48" s="71">
        <v>42</v>
      </c>
      <c r="D48" s="71">
        <v>34</v>
      </c>
      <c r="E48" s="71">
        <v>32</v>
      </c>
      <c r="F48" s="71">
        <v>23</v>
      </c>
      <c r="G48" s="72">
        <f t="shared" si="4"/>
        <v>71.875</v>
      </c>
      <c r="H48" s="71">
        <v>29</v>
      </c>
      <c r="I48" s="71">
        <v>22</v>
      </c>
      <c r="J48" s="72">
        <f t="shared" si="5"/>
        <v>75.862068965517238</v>
      </c>
      <c r="K48" s="19"/>
      <c r="L48" s="19"/>
      <c r="M48" s="19"/>
    </row>
    <row r="49" spans="1:13" x14ac:dyDescent="0.25">
      <c r="A49" s="76"/>
      <c r="B49" s="11" t="s">
        <v>73</v>
      </c>
      <c r="C49" s="3">
        <v>42</v>
      </c>
      <c r="D49" s="3">
        <v>34</v>
      </c>
      <c r="E49" s="3">
        <v>32</v>
      </c>
      <c r="F49" s="3">
        <v>23</v>
      </c>
      <c r="G49" s="5">
        <f t="shared" si="4"/>
        <v>71.875</v>
      </c>
      <c r="H49" s="3">
        <v>29</v>
      </c>
      <c r="I49" s="3">
        <v>22</v>
      </c>
      <c r="J49" s="5">
        <f t="shared" si="5"/>
        <v>75.862068965517238</v>
      </c>
      <c r="K49" s="19"/>
      <c r="L49" s="19"/>
      <c r="M49" s="19"/>
    </row>
    <row r="50" spans="1:13" x14ac:dyDescent="0.25">
      <c r="A50" s="76" t="s">
        <v>13</v>
      </c>
      <c r="B50" s="69" t="s">
        <v>74</v>
      </c>
      <c r="C50" s="71">
        <v>64</v>
      </c>
      <c r="D50" s="71">
        <v>36</v>
      </c>
      <c r="E50" s="71">
        <v>10</v>
      </c>
      <c r="F50" s="71">
        <v>6</v>
      </c>
      <c r="G50" s="72">
        <f t="shared" si="4"/>
        <v>60</v>
      </c>
      <c r="H50" s="71">
        <v>9</v>
      </c>
      <c r="I50" s="71">
        <v>8</v>
      </c>
      <c r="J50" s="72">
        <f t="shared" si="5"/>
        <v>88.888888888888886</v>
      </c>
      <c r="K50" s="19"/>
      <c r="L50" s="19"/>
      <c r="M50" s="19"/>
    </row>
    <row r="51" spans="1:13" x14ac:dyDescent="0.25">
      <c r="A51" s="76"/>
      <c r="B51" s="69" t="s">
        <v>75</v>
      </c>
      <c r="C51" s="71">
        <v>8</v>
      </c>
      <c r="D51" s="71">
        <v>5</v>
      </c>
      <c r="E51" s="71">
        <v>4</v>
      </c>
      <c r="F51" s="71">
        <v>3</v>
      </c>
      <c r="G51" s="72">
        <f t="shared" si="4"/>
        <v>75</v>
      </c>
      <c r="H51" s="71">
        <v>2</v>
      </c>
      <c r="I51" s="71">
        <v>1</v>
      </c>
      <c r="J51" s="72">
        <f t="shared" si="5"/>
        <v>50</v>
      </c>
      <c r="K51" s="19"/>
      <c r="L51" s="19"/>
      <c r="M51" s="19"/>
    </row>
    <row r="52" spans="1:13" x14ac:dyDescent="0.25">
      <c r="A52" s="76"/>
      <c r="B52" s="69" t="s">
        <v>76</v>
      </c>
      <c r="C52" s="71">
        <v>7</v>
      </c>
      <c r="D52" s="71">
        <v>3</v>
      </c>
      <c r="E52" s="71">
        <v>2</v>
      </c>
      <c r="F52" s="71">
        <v>0</v>
      </c>
      <c r="G52" s="72">
        <f t="shared" si="4"/>
        <v>0</v>
      </c>
      <c r="H52" s="71">
        <v>1</v>
      </c>
      <c r="I52" s="71">
        <v>0</v>
      </c>
      <c r="J52" s="72">
        <f t="shared" si="5"/>
        <v>0</v>
      </c>
      <c r="K52" s="19"/>
      <c r="L52" s="19"/>
      <c r="M52" s="19"/>
    </row>
    <row r="53" spans="1:13" x14ac:dyDescent="0.25">
      <c r="A53" s="76"/>
      <c r="B53" s="69" t="s">
        <v>77</v>
      </c>
      <c r="C53" s="71">
        <v>21</v>
      </c>
      <c r="D53" s="71">
        <v>8</v>
      </c>
      <c r="E53" s="71">
        <v>4</v>
      </c>
      <c r="F53" s="71">
        <v>3</v>
      </c>
      <c r="G53" s="72">
        <f t="shared" si="4"/>
        <v>75</v>
      </c>
      <c r="H53" s="71">
        <v>3</v>
      </c>
      <c r="I53" s="71">
        <v>2</v>
      </c>
      <c r="J53" s="72">
        <f t="shared" si="5"/>
        <v>66.666666666666657</v>
      </c>
      <c r="K53" s="19"/>
      <c r="L53" s="19"/>
      <c r="M53" s="19"/>
    </row>
    <row r="54" spans="1:13" x14ac:dyDescent="0.25">
      <c r="A54" s="76"/>
      <c r="B54" s="2" t="s">
        <v>78</v>
      </c>
      <c r="C54" s="3">
        <v>100</v>
      </c>
      <c r="D54" s="3">
        <v>52</v>
      </c>
      <c r="E54" s="3">
        <v>20</v>
      </c>
      <c r="F54" s="3">
        <v>12</v>
      </c>
      <c r="G54" s="5">
        <f t="shared" si="4"/>
        <v>60</v>
      </c>
      <c r="H54" s="3">
        <v>15</v>
      </c>
      <c r="I54" s="3">
        <v>11</v>
      </c>
      <c r="J54" s="5">
        <f t="shared" si="5"/>
        <v>73.333333333333329</v>
      </c>
      <c r="K54" s="19"/>
      <c r="L54" s="19"/>
      <c r="M54" s="19"/>
    </row>
    <row r="55" spans="1:13" x14ac:dyDescent="0.25">
      <c r="A55" s="76" t="s">
        <v>14</v>
      </c>
      <c r="B55" s="69" t="s">
        <v>79</v>
      </c>
      <c r="C55" s="71">
        <v>25</v>
      </c>
      <c r="D55" s="71">
        <v>23</v>
      </c>
      <c r="E55" s="71">
        <v>2</v>
      </c>
      <c r="F55" s="71">
        <v>2</v>
      </c>
      <c r="G55" s="72">
        <f t="shared" si="4"/>
        <v>100</v>
      </c>
      <c r="H55" s="71">
        <v>2</v>
      </c>
      <c r="I55" s="71">
        <v>2</v>
      </c>
      <c r="J55" s="72">
        <f t="shared" si="5"/>
        <v>100</v>
      </c>
      <c r="K55" s="19"/>
      <c r="L55" s="19"/>
      <c r="M55" s="19"/>
    </row>
    <row r="56" spans="1:13" x14ac:dyDescent="0.25">
      <c r="A56" s="76"/>
      <c r="B56" s="2" t="s">
        <v>80</v>
      </c>
      <c r="C56" s="3">
        <v>25</v>
      </c>
      <c r="D56" s="3">
        <v>23</v>
      </c>
      <c r="E56" s="3">
        <v>2</v>
      </c>
      <c r="F56" s="3">
        <v>2</v>
      </c>
      <c r="G56" s="5">
        <f t="shared" si="4"/>
        <v>100</v>
      </c>
      <c r="H56" s="3">
        <v>2</v>
      </c>
      <c r="I56" s="3">
        <v>2</v>
      </c>
      <c r="J56" s="5">
        <f t="shared" si="5"/>
        <v>100</v>
      </c>
      <c r="K56" s="19"/>
      <c r="L56" s="19"/>
      <c r="M56" s="19"/>
    </row>
    <row r="57" spans="1:13" x14ac:dyDescent="0.25">
      <c r="A57" s="76" t="s">
        <v>15</v>
      </c>
      <c r="B57" s="69" t="s">
        <v>81</v>
      </c>
      <c r="C57" s="71">
        <v>34</v>
      </c>
      <c r="D57" s="71">
        <v>29</v>
      </c>
      <c r="E57" s="71">
        <v>8</v>
      </c>
      <c r="F57" s="71">
        <v>1</v>
      </c>
      <c r="G57" s="72">
        <f t="shared" si="4"/>
        <v>12.5</v>
      </c>
      <c r="H57" s="71">
        <v>4</v>
      </c>
      <c r="I57" s="71">
        <v>1</v>
      </c>
      <c r="J57" s="72">
        <f t="shared" si="5"/>
        <v>25</v>
      </c>
      <c r="K57" s="19"/>
      <c r="L57" s="19"/>
      <c r="M57" s="19"/>
    </row>
    <row r="58" spans="1:13" x14ac:dyDescent="0.25">
      <c r="A58" s="76"/>
      <c r="B58" s="2" t="s">
        <v>82</v>
      </c>
      <c r="C58" s="3">
        <v>34</v>
      </c>
      <c r="D58" s="3">
        <v>29</v>
      </c>
      <c r="E58" s="3">
        <v>8</v>
      </c>
      <c r="F58" s="3">
        <v>1</v>
      </c>
      <c r="G58" s="5">
        <f t="shared" si="4"/>
        <v>12.5</v>
      </c>
      <c r="H58" s="3">
        <v>4</v>
      </c>
      <c r="I58" s="3">
        <v>1</v>
      </c>
      <c r="J58" s="5">
        <f t="shared" si="5"/>
        <v>25</v>
      </c>
      <c r="K58" s="19"/>
      <c r="L58" s="19"/>
      <c r="M58" s="19"/>
    </row>
    <row r="59" spans="1:13" x14ac:dyDescent="0.25">
      <c r="A59" s="76" t="s">
        <v>16</v>
      </c>
      <c r="B59" s="69" t="s">
        <v>83</v>
      </c>
      <c r="C59" s="71">
        <v>32</v>
      </c>
      <c r="D59" s="71">
        <v>28</v>
      </c>
      <c r="E59" s="71">
        <v>2</v>
      </c>
      <c r="F59" s="71">
        <v>2</v>
      </c>
      <c r="G59" s="72">
        <f t="shared" si="4"/>
        <v>100</v>
      </c>
      <c r="H59" s="71">
        <v>2</v>
      </c>
      <c r="I59" s="71">
        <v>2</v>
      </c>
      <c r="J59" s="72">
        <f t="shared" si="5"/>
        <v>100</v>
      </c>
      <c r="K59" s="19"/>
      <c r="L59" s="19"/>
      <c r="M59" s="19"/>
    </row>
    <row r="60" spans="1:13" x14ac:dyDescent="0.25">
      <c r="A60" s="76"/>
      <c r="B60" s="69" t="s">
        <v>84</v>
      </c>
      <c r="C60" s="71">
        <v>7</v>
      </c>
      <c r="D60" s="71">
        <v>7</v>
      </c>
      <c r="E60" s="71">
        <v>1</v>
      </c>
      <c r="F60" s="71">
        <v>1</v>
      </c>
      <c r="G60" s="72">
        <f t="shared" si="4"/>
        <v>100</v>
      </c>
      <c r="H60" s="71">
        <v>1</v>
      </c>
      <c r="I60" s="71">
        <v>1</v>
      </c>
      <c r="J60" s="72">
        <f t="shared" si="5"/>
        <v>100</v>
      </c>
      <c r="K60" s="19"/>
      <c r="L60" s="19"/>
      <c r="M60" s="19"/>
    </row>
    <row r="61" spans="1:13" x14ac:dyDescent="0.25">
      <c r="A61" s="76"/>
      <c r="B61" s="69" t="s">
        <v>85</v>
      </c>
      <c r="C61" s="71">
        <v>8</v>
      </c>
      <c r="D61" s="71">
        <v>5</v>
      </c>
      <c r="E61" s="71">
        <v>4</v>
      </c>
      <c r="F61" s="71">
        <v>4</v>
      </c>
      <c r="G61" s="72">
        <f t="shared" si="4"/>
        <v>100</v>
      </c>
      <c r="H61" s="71">
        <v>3</v>
      </c>
      <c r="I61" s="71">
        <v>3</v>
      </c>
      <c r="J61" s="72">
        <f t="shared" si="5"/>
        <v>100</v>
      </c>
      <c r="K61" s="19"/>
      <c r="L61" s="19"/>
      <c r="M61" s="19"/>
    </row>
    <row r="62" spans="1:13" x14ac:dyDescent="0.25">
      <c r="A62" s="76"/>
      <c r="B62" s="2" t="s">
        <v>86</v>
      </c>
      <c r="C62" s="3">
        <v>47</v>
      </c>
      <c r="D62" s="3">
        <v>40</v>
      </c>
      <c r="E62" s="3">
        <v>7</v>
      </c>
      <c r="F62" s="3">
        <v>7</v>
      </c>
      <c r="G62" s="5">
        <f t="shared" si="4"/>
        <v>100</v>
      </c>
      <c r="H62" s="3">
        <v>6</v>
      </c>
      <c r="I62" s="3">
        <v>6</v>
      </c>
      <c r="J62" s="5">
        <f t="shared" si="5"/>
        <v>100</v>
      </c>
      <c r="K62" s="19"/>
      <c r="L62" s="19"/>
      <c r="M62" s="19"/>
    </row>
    <row r="63" spans="1:13" x14ac:dyDescent="0.25">
      <c r="A63" s="74"/>
      <c r="B63" s="12" t="s">
        <v>17</v>
      </c>
      <c r="C63" s="13">
        <f>SUM(C45,C47,C49,C54,C56,C58,C62)</f>
        <v>292</v>
      </c>
      <c r="D63" s="13">
        <f>SUM(D45,D47,D49,D54,D56,D58,D62)</f>
        <v>213</v>
      </c>
      <c r="E63" s="13">
        <f>SUM(E45,E47,E49,E54,E56,E58,E62)</f>
        <v>75</v>
      </c>
      <c r="F63" s="13">
        <f>SUM(F45,F47,F49,F54,F56,F58,F62)</f>
        <v>47</v>
      </c>
      <c r="G63" s="14">
        <f t="shared" si="4"/>
        <v>62.666666666666671</v>
      </c>
      <c r="H63" s="13">
        <f>SUM(H45,H47,H49,H54,H56,H58,H62)</f>
        <v>66</v>
      </c>
      <c r="I63" s="13">
        <f>SUM(I45,I47,I49,I54,I56,I58,I62)</f>
        <v>47</v>
      </c>
      <c r="J63" s="14">
        <f t="shared" si="5"/>
        <v>71.212121212121218</v>
      </c>
      <c r="K63" s="19"/>
      <c r="L63" s="19"/>
      <c r="M63" s="19"/>
    </row>
    <row r="64" spans="1:13" x14ac:dyDescent="0.25">
      <c r="A64" s="76" t="s">
        <v>18</v>
      </c>
      <c r="B64" s="69" t="s">
        <v>87</v>
      </c>
      <c r="C64" s="71">
        <v>42</v>
      </c>
      <c r="D64" s="71">
        <v>33</v>
      </c>
      <c r="E64" s="71">
        <v>15</v>
      </c>
      <c r="F64" s="71">
        <v>7</v>
      </c>
      <c r="G64" s="72">
        <f>F64/E64*100</f>
        <v>46.666666666666664</v>
      </c>
      <c r="H64" s="72">
        <v>6</v>
      </c>
      <c r="I64" s="72">
        <v>4</v>
      </c>
      <c r="J64" s="72">
        <f>I64/H64*100</f>
        <v>66.666666666666657</v>
      </c>
      <c r="K64" s="19"/>
      <c r="L64" s="19"/>
      <c r="M64" s="19"/>
    </row>
    <row r="65" spans="1:13" x14ac:dyDescent="0.25">
      <c r="A65" s="76"/>
      <c r="B65" s="69" t="s">
        <v>88</v>
      </c>
      <c r="C65" s="71">
        <v>4</v>
      </c>
      <c r="D65" s="71">
        <v>3</v>
      </c>
      <c r="E65" s="71">
        <v>2</v>
      </c>
      <c r="F65" s="71">
        <v>1</v>
      </c>
      <c r="G65" s="72">
        <f t="shared" ref="G65:G104" si="6">F65/E65*100</f>
        <v>50</v>
      </c>
      <c r="H65" s="72">
        <v>2</v>
      </c>
      <c r="I65" s="72">
        <v>2</v>
      </c>
      <c r="J65" s="72">
        <f t="shared" ref="J65:J104" si="7">I65/H65*100</f>
        <v>100</v>
      </c>
      <c r="K65" s="19"/>
      <c r="L65" s="19"/>
      <c r="M65" s="19"/>
    </row>
    <row r="66" spans="1:13" x14ac:dyDescent="0.25">
      <c r="A66" s="76"/>
      <c r="B66" s="69" t="s">
        <v>89</v>
      </c>
      <c r="C66" s="71">
        <v>5</v>
      </c>
      <c r="D66" s="71">
        <v>2</v>
      </c>
      <c r="E66" s="71">
        <v>4</v>
      </c>
      <c r="F66" s="71">
        <v>3</v>
      </c>
      <c r="G66" s="72">
        <f t="shared" si="6"/>
        <v>75</v>
      </c>
      <c r="H66" s="72">
        <v>3</v>
      </c>
      <c r="I66" s="72">
        <v>3</v>
      </c>
      <c r="J66" s="72">
        <f t="shared" si="7"/>
        <v>100</v>
      </c>
      <c r="K66" s="19"/>
      <c r="L66" s="19"/>
      <c r="M66" s="19"/>
    </row>
    <row r="67" spans="1:13" x14ac:dyDescent="0.25">
      <c r="A67" s="76"/>
      <c r="B67" s="69" t="s">
        <v>90</v>
      </c>
      <c r="C67" s="71">
        <v>10</v>
      </c>
      <c r="D67" s="71">
        <v>8</v>
      </c>
      <c r="E67" s="71">
        <v>2</v>
      </c>
      <c r="F67" s="71">
        <v>2</v>
      </c>
      <c r="G67" s="72">
        <f t="shared" si="6"/>
        <v>100</v>
      </c>
      <c r="H67" s="72">
        <v>2</v>
      </c>
      <c r="I67" s="72">
        <v>2</v>
      </c>
      <c r="J67" s="72">
        <f t="shared" si="7"/>
        <v>100</v>
      </c>
      <c r="K67" s="19"/>
      <c r="L67" s="19"/>
      <c r="M67" s="19"/>
    </row>
    <row r="68" spans="1:13" x14ac:dyDescent="0.25">
      <c r="A68" s="76"/>
      <c r="B68" s="2" t="s">
        <v>91</v>
      </c>
      <c r="C68" s="3">
        <v>61</v>
      </c>
      <c r="D68" s="3">
        <v>46</v>
      </c>
      <c r="E68" s="3">
        <v>23</v>
      </c>
      <c r="F68" s="3">
        <v>13</v>
      </c>
      <c r="G68" s="5">
        <f t="shared" si="6"/>
        <v>56.521739130434781</v>
      </c>
      <c r="H68" s="5">
        <v>13</v>
      </c>
      <c r="I68" s="5">
        <v>11</v>
      </c>
      <c r="J68" s="5">
        <f t="shared" si="7"/>
        <v>84.615384615384613</v>
      </c>
      <c r="K68" s="19"/>
      <c r="L68" s="19"/>
      <c r="M68" s="19"/>
    </row>
    <row r="69" spans="1:13" x14ac:dyDescent="0.25">
      <c r="A69" s="76" t="s">
        <v>19</v>
      </c>
      <c r="B69" s="69" t="s">
        <v>92</v>
      </c>
      <c r="C69" s="71">
        <v>32</v>
      </c>
      <c r="D69" s="71">
        <v>25</v>
      </c>
      <c r="E69" s="71">
        <v>8</v>
      </c>
      <c r="F69" s="71">
        <v>6</v>
      </c>
      <c r="G69" s="72">
        <f t="shared" si="6"/>
        <v>75</v>
      </c>
      <c r="H69" s="72">
        <v>5</v>
      </c>
      <c r="I69" s="72">
        <v>4</v>
      </c>
      <c r="J69" s="72">
        <f t="shared" si="7"/>
        <v>80</v>
      </c>
      <c r="K69" s="19"/>
      <c r="L69" s="19"/>
      <c r="M69" s="19"/>
    </row>
    <row r="70" spans="1:13" x14ac:dyDescent="0.25">
      <c r="A70" s="76"/>
      <c r="B70" s="69" t="s">
        <v>93</v>
      </c>
      <c r="C70" s="71">
        <v>20</v>
      </c>
      <c r="D70" s="71">
        <v>17</v>
      </c>
      <c r="E70" s="71">
        <v>11</v>
      </c>
      <c r="F70" s="71">
        <v>6</v>
      </c>
      <c r="G70" s="72">
        <f t="shared" si="6"/>
        <v>54.54545454545454</v>
      </c>
      <c r="H70" s="72">
        <v>6</v>
      </c>
      <c r="I70" s="72">
        <v>6</v>
      </c>
      <c r="J70" s="72">
        <f t="shared" si="7"/>
        <v>100</v>
      </c>
      <c r="K70" s="19"/>
      <c r="L70" s="19"/>
      <c r="M70" s="19"/>
    </row>
    <row r="71" spans="1:13" x14ac:dyDescent="0.25">
      <c r="A71" s="76"/>
      <c r="B71" s="69" t="s">
        <v>94</v>
      </c>
      <c r="C71" s="71">
        <v>7</v>
      </c>
      <c r="D71" s="71">
        <v>4</v>
      </c>
      <c r="E71" s="71">
        <v>4</v>
      </c>
      <c r="F71" s="71">
        <v>4</v>
      </c>
      <c r="G71" s="72">
        <f t="shared" si="6"/>
        <v>100</v>
      </c>
      <c r="H71" s="72">
        <v>4</v>
      </c>
      <c r="I71" s="72">
        <v>4</v>
      </c>
      <c r="J71" s="72">
        <f t="shared" si="7"/>
        <v>100</v>
      </c>
      <c r="K71" s="19"/>
      <c r="L71" s="19"/>
      <c r="M71" s="19"/>
    </row>
    <row r="72" spans="1:13" x14ac:dyDescent="0.25">
      <c r="A72" s="76"/>
      <c r="B72" s="69" t="s">
        <v>95</v>
      </c>
      <c r="C72" s="71">
        <v>10</v>
      </c>
      <c r="D72" s="71">
        <v>8</v>
      </c>
      <c r="E72" s="71">
        <v>7</v>
      </c>
      <c r="F72" s="71">
        <v>2</v>
      </c>
      <c r="G72" s="72">
        <f t="shared" si="6"/>
        <v>28.571428571428569</v>
      </c>
      <c r="H72" s="72">
        <v>7</v>
      </c>
      <c r="I72" s="72">
        <v>2</v>
      </c>
      <c r="J72" s="72">
        <f t="shared" si="7"/>
        <v>28.571428571428569</v>
      </c>
      <c r="K72" s="19"/>
      <c r="L72" s="19"/>
      <c r="M72" s="19"/>
    </row>
    <row r="73" spans="1:13" x14ac:dyDescent="0.25">
      <c r="A73" s="76"/>
      <c r="B73" s="2" t="s">
        <v>96</v>
      </c>
      <c r="C73" s="3">
        <v>69</v>
      </c>
      <c r="D73" s="3">
        <v>54</v>
      </c>
      <c r="E73" s="3">
        <v>30</v>
      </c>
      <c r="F73" s="3">
        <v>18</v>
      </c>
      <c r="G73" s="5">
        <f t="shared" si="6"/>
        <v>60</v>
      </c>
      <c r="H73" s="5">
        <v>22</v>
      </c>
      <c r="I73" s="5">
        <v>16</v>
      </c>
      <c r="J73" s="5">
        <f t="shared" si="7"/>
        <v>72.727272727272734</v>
      </c>
      <c r="K73" s="19"/>
      <c r="L73" s="19"/>
      <c r="M73" s="19"/>
    </row>
    <row r="74" spans="1:13" x14ac:dyDescent="0.25">
      <c r="A74" s="76" t="s">
        <v>20</v>
      </c>
      <c r="B74" s="69" t="s">
        <v>97</v>
      </c>
      <c r="C74" s="71">
        <v>68</v>
      </c>
      <c r="D74" s="71">
        <v>39</v>
      </c>
      <c r="E74" s="71">
        <v>18</v>
      </c>
      <c r="F74" s="71">
        <v>8</v>
      </c>
      <c r="G74" s="72">
        <f t="shared" si="6"/>
        <v>44.444444444444443</v>
      </c>
      <c r="H74" s="72">
        <v>21</v>
      </c>
      <c r="I74" s="72">
        <v>10</v>
      </c>
      <c r="J74" s="72">
        <f t="shared" si="7"/>
        <v>47.619047619047613</v>
      </c>
      <c r="K74" s="19"/>
      <c r="L74" s="19"/>
      <c r="M74" s="19"/>
    </row>
    <row r="75" spans="1:13" x14ac:dyDescent="0.25">
      <c r="A75" s="76"/>
      <c r="B75" s="69" t="s">
        <v>98</v>
      </c>
      <c r="C75" s="71">
        <v>6</v>
      </c>
      <c r="D75" s="71">
        <v>4</v>
      </c>
      <c r="E75" s="71">
        <v>4</v>
      </c>
      <c r="F75" s="71">
        <v>3</v>
      </c>
      <c r="G75" s="72">
        <f t="shared" si="6"/>
        <v>75</v>
      </c>
      <c r="H75" s="72">
        <v>1</v>
      </c>
      <c r="I75" s="72">
        <v>1</v>
      </c>
      <c r="J75" s="72">
        <f t="shared" si="7"/>
        <v>100</v>
      </c>
      <c r="K75" s="19"/>
      <c r="L75" s="19"/>
      <c r="M75" s="19"/>
    </row>
    <row r="76" spans="1:13" x14ac:dyDescent="0.25">
      <c r="A76" s="76"/>
      <c r="B76" s="69" t="s">
        <v>99</v>
      </c>
      <c r="C76" s="71">
        <v>6</v>
      </c>
      <c r="D76" s="71">
        <v>4</v>
      </c>
      <c r="E76" s="71">
        <v>2</v>
      </c>
      <c r="F76" s="71">
        <v>1</v>
      </c>
      <c r="G76" s="72">
        <f t="shared" si="6"/>
        <v>50</v>
      </c>
      <c r="H76" s="72">
        <v>2</v>
      </c>
      <c r="I76" s="72">
        <v>1</v>
      </c>
      <c r="J76" s="72">
        <f t="shared" si="7"/>
        <v>50</v>
      </c>
      <c r="K76" s="19"/>
      <c r="L76" s="19"/>
      <c r="M76" s="19"/>
    </row>
    <row r="77" spans="1:13" x14ac:dyDescent="0.25">
      <c r="A77" s="76"/>
      <c r="B77" s="69" t="s">
        <v>100</v>
      </c>
      <c r="C77" s="71">
        <v>25</v>
      </c>
      <c r="D77" s="71">
        <v>20</v>
      </c>
      <c r="E77" s="71">
        <v>14</v>
      </c>
      <c r="F77" s="71">
        <v>8</v>
      </c>
      <c r="G77" s="72">
        <f t="shared" si="6"/>
        <v>57.142857142857139</v>
      </c>
      <c r="H77" s="72">
        <v>6</v>
      </c>
      <c r="I77" s="72">
        <v>5</v>
      </c>
      <c r="J77" s="72">
        <f t="shared" si="7"/>
        <v>83.333333333333343</v>
      </c>
      <c r="K77" s="19"/>
      <c r="L77" s="19"/>
      <c r="M77" s="19"/>
    </row>
    <row r="78" spans="1:13" x14ac:dyDescent="0.25">
      <c r="A78" s="76"/>
      <c r="B78" s="69" t="s">
        <v>101</v>
      </c>
      <c r="C78" s="71">
        <v>23</v>
      </c>
      <c r="D78" s="71">
        <v>12</v>
      </c>
      <c r="E78" s="71">
        <v>3</v>
      </c>
      <c r="F78" s="71">
        <v>3</v>
      </c>
      <c r="G78" s="72">
        <f t="shared" si="6"/>
        <v>100</v>
      </c>
      <c r="H78" s="72">
        <v>3</v>
      </c>
      <c r="I78" s="72">
        <v>3</v>
      </c>
      <c r="J78" s="72">
        <f t="shared" si="7"/>
        <v>100</v>
      </c>
      <c r="K78" s="19"/>
      <c r="L78" s="19"/>
      <c r="M78" s="19"/>
    </row>
    <row r="79" spans="1:13" x14ac:dyDescent="0.25">
      <c r="A79" s="76"/>
      <c r="B79" s="2" t="s">
        <v>102</v>
      </c>
      <c r="C79" s="3">
        <v>116</v>
      </c>
      <c r="D79" s="3">
        <v>71</v>
      </c>
      <c r="E79" s="3">
        <v>35</v>
      </c>
      <c r="F79" s="3">
        <v>19</v>
      </c>
      <c r="G79" s="5">
        <f t="shared" si="6"/>
        <v>54.285714285714285</v>
      </c>
      <c r="H79" s="5">
        <v>30</v>
      </c>
      <c r="I79" s="5">
        <v>18</v>
      </c>
      <c r="J79" s="5">
        <f t="shared" si="7"/>
        <v>60</v>
      </c>
      <c r="K79" s="19"/>
      <c r="L79" s="19"/>
      <c r="M79" s="19"/>
    </row>
    <row r="80" spans="1:13" x14ac:dyDescent="0.25">
      <c r="A80" s="76" t="s">
        <v>21</v>
      </c>
      <c r="B80" s="69" t="s">
        <v>103</v>
      </c>
      <c r="C80" s="71">
        <v>35</v>
      </c>
      <c r="D80" s="71">
        <v>28</v>
      </c>
      <c r="E80" s="71">
        <v>5</v>
      </c>
      <c r="F80" s="71">
        <v>5</v>
      </c>
      <c r="G80" s="72">
        <f t="shared" si="6"/>
        <v>100</v>
      </c>
      <c r="H80" s="72">
        <v>4</v>
      </c>
      <c r="I80" s="72">
        <v>4</v>
      </c>
      <c r="J80" s="72">
        <f t="shared" si="7"/>
        <v>100</v>
      </c>
      <c r="K80" s="19"/>
      <c r="L80" s="19"/>
      <c r="M80" s="19"/>
    </row>
    <row r="81" spans="1:13" x14ac:dyDescent="0.25">
      <c r="A81" s="76"/>
      <c r="B81" s="69" t="s">
        <v>104</v>
      </c>
      <c r="C81" s="71">
        <v>13</v>
      </c>
      <c r="D81" s="71">
        <v>7</v>
      </c>
      <c r="E81" s="71">
        <v>2</v>
      </c>
      <c r="F81" s="71">
        <v>1</v>
      </c>
      <c r="G81" s="72">
        <f t="shared" si="6"/>
        <v>50</v>
      </c>
      <c r="H81" s="72">
        <v>1</v>
      </c>
      <c r="I81" s="72">
        <v>1</v>
      </c>
      <c r="J81" s="72">
        <f t="shared" si="7"/>
        <v>100</v>
      </c>
      <c r="K81" s="19"/>
      <c r="L81" s="19"/>
      <c r="M81" s="19"/>
    </row>
    <row r="82" spans="1:13" x14ac:dyDescent="0.25">
      <c r="A82" s="76"/>
      <c r="B82" s="69" t="s">
        <v>105</v>
      </c>
      <c r="C82" s="71">
        <v>9</v>
      </c>
      <c r="D82" s="71">
        <v>7</v>
      </c>
      <c r="E82" s="71">
        <v>4</v>
      </c>
      <c r="F82" s="71">
        <v>3</v>
      </c>
      <c r="G82" s="72">
        <f t="shared" si="6"/>
        <v>75</v>
      </c>
      <c r="H82" s="72">
        <v>3</v>
      </c>
      <c r="I82" s="72">
        <v>2</v>
      </c>
      <c r="J82" s="72">
        <f t="shared" si="7"/>
        <v>66.666666666666657</v>
      </c>
      <c r="K82" s="19"/>
      <c r="L82" s="19"/>
      <c r="M82" s="19"/>
    </row>
    <row r="83" spans="1:13" x14ac:dyDescent="0.25">
      <c r="A83" s="76"/>
      <c r="B83" s="2" t="s">
        <v>106</v>
      </c>
      <c r="C83" s="3">
        <v>57</v>
      </c>
      <c r="D83" s="3">
        <v>42</v>
      </c>
      <c r="E83" s="3">
        <v>11</v>
      </c>
      <c r="F83" s="3">
        <v>9</v>
      </c>
      <c r="G83" s="5">
        <f t="shared" si="6"/>
        <v>81.818181818181827</v>
      </c>
      <c r="H83" s="5">
        <v>8</v>
      </c>
      <c r="I83" s="5">
        <v>7</v>
      </c>
      <c r="J83" s="5">
        <f t="shared" si="7"/>
        <v>87.5</v>
      </c>
      <c r="K83" s="19"/>
      <c r="L83" s="19"/>
      <c r="M83" s="19"/>
    </row>
    <row r="84" spans="1:13" x14ac:dyDescent="0.25">
      <c r="A84" s="76" t="s">
        <v>22</v>
      </c>
      <c r="B84" s="69" t="s">
        <v>107</v>
      </c>
      <c r="C84" s="71">
        <v>42</v>
      </c>
      <c r="D84" s="71">
        <v>24</v>
      </c>
      <c r="E84" s="71">
        <v>12</v>
      </c>
      <c r="F84" s="71">
        <v>9</v>
      </c>
      <c r="G84" s="72">
        <f t="shared" si="6"/>
        <v>75</v>
      </c>
      <c r="H84" s="72">
        <v>10</v>
      </c>
      <c r="I84" s="72">
        <v>8</v>
      </c>
      <c r="J84" s="72">
        <f t="shared" si="7"/>
        <v>80</v>
      </c>
      <c r="K84" s="19"/>
      <c r="L84" s="19"/>
      <c r="M84" s="19"/>
    </row>
    <row r="85" spans="1:13" x14ac:dyDescent="0.25">
      <c r="A85" s="76"/>
      <c r="B85" s="69" t="s">
        <v>108</v>
      </c>
      <c r="C85" s="71">
        <v>12</v>
      </c>
      <c r="D85" s="71">
        <v>11</v>
      </c>
      <c r="E85" s="71">
        <v>7</v>
      </c>
      <c r="F85" s="71">
        <v>7</v>
      </c>
      <c r="G85" s="72">
        <f t="shared" si="6"/>
        <v>100</v>
      </c>
      <c r="H85" s="72">
        <v>7</v>
      </c>
      <c r="I85" s="72">
        <v>7</v>
      </c>
      <c r="J85" s="72">
        <f t="shared" si="7"/>
        <v>100</v>
      </c>
      <c r="K85" s="19"/>
      <c r="L85" s="19"/>
      <c r="M85" s="19"/>
    </row>
    <row r="86" spans="1:13" x14ac:dyDescent="0.25">
      <c r="A86" s="76"/>
      <c r="B86" s="69" t="s">
        <v>109</v>
      </c>
      <c r="C86" s="71">
        <v>12</v>
      </c>
      <c r="D86" s="71">
        <v>3</v>
      </c>
      <c r="E86" s="71">
        <v>2</v>
      </c>
      <c r="F86" s="71">
        <v>2</v>
      </c>
      <c r="G86" s="72">
        <f t="shared" si="6"/>
        <v>100</v>
      </c>
      <c r="H86" s="72">
        <v>1</v>
      </c>
      <c r="I86" s="72">
        <v>1</v>
      </c>
      <c r="J86" s="72">
        <f t="shared" si="7"/>
        <v>100</v>
      </c>
      <c r="K86" s="19"/>
      <c r="L86" s="19"/>
      <c r="M86" s="19"/>
    </row>
    <row r="87" spans="1:13" x14ac:dyDescent="0.25">
      <c r="A87" s="76"/>
      <c r="B87" s="69" t="s">
        <v>110</v>
      </c>
      <c r="C87" s="71">
        <v>14</v>
      </c>
      <c r="D87" s="71">
        <v>10</v>
      </c>
      <c r="E87" s="71">
        <v>4</v>
      </c>
      <c r="F87" s="71">
        <v>4</v>
      </c>
      <c r="G87" s="72">
        <f t="shared" si="6"/>
        <v>100</v>
      </c>
      <c r="H87" s="72">
        <v>2</v>
      </c>
      <c r="I87" s="72">
        <v>2</v>
      </c>
      <c r="J87" s="72">
        <f t="shared" si="7"/>
        <v>100</v>
      </c>
      <c r="K87" s="19"/>
      <c r="L87" s="19"/>
      <c r="M87" s="19"/>
    </row>
    <row r="88" spans="1:13" x14ac:dyDescent="0.25">
      <c r="A88" s="76"/>
      <c r="B88" s="69" t="s">
        <v>111</v>
      </c>
      <c r="C88" s="71">
        <v>10</v>
      </c>
      <c r="D88" s="71">
        <v>6</v>
      </c>
      <c r="E88" s="71">
        <v>4</v>
      </c>
      <c r="F88" s="71">
        <v>4</v>
      </c>
      <c r="G88" s="72">
        <f t="shared" si="6"/>
        <v>100</v>
      </c>
      <c r="H88" s="72">
        <v>3</v>
      </c>
      <c r="I88" s="72">
        <v>3</v>
      </c>
      <c r="J88" s="72">
        <f t="shared" si="7"/>
        <v>100</v>
      </c>
      <c r="K88" s="19"/>
      <c r="L88" s="19"/>
      <c r="M88" s="19"/>
    </row>
    <row r="89" spans="1:13" x14ac:dyDescent="0.25">
      <c r="A89" s="76"/>
      <c r="B89" s="2" t="s">
        <v>112</v>
      </c>
      <c r="C89" s="3">
        <v>90</v>
      </c>
      <c r="D89" s="3">
        <v>54</v>
      </c>
      <c r="E89" s="3">
        <v>29</v>
      </c>
      <c r="F89" s="3">
        <v>26</v>
      </c>
      <c r="G89" s="5">
        <f t="shared" si="6"/>
        <v>89.65517241379311</v>
      </c>
      <c r="H89" s="5">
        <v>23</v>
      </c>
      <c r="I89" s="5">
        <v>21</v>
      </c>
      <c r="J89" s="5">
        <f t="shared" si="7"/>
        <v>91.304347826086953</v>
      </c>
      <c r="K89" s="19"/>
      <c r="L89" s="19"/>
      <c r="M89" s="19"/>
    </row>
    <row r="90" spans="1:13" x14ac:dyDescent="0.25">
      <c r="A90" s="76" t="s">
        <v>23</v>
      </c>
      <c r="B90" s="69" t="s">
        <v>113</v>
      </c>
      <c r="C90" s="71">
        <v>89</v>
      </c>
      <c r="D90" s="71">
        <v>74</v>
      </c>
      <c r="E90" s="71">
        <v>47</v>
      </c>
      <c r="F90" s="71">
        <v>46</v>
      </c>
      <c r="G90" s="72">
        <f t="shared" si="6"/>
        <v>97.872340425531917</v>
      </c>
      <c r="H90" s="72">
        <v>31</v>
      </c>
      <c r="I90" s="72">
        <v>31</v>
      </c>
      <c r="J90" s="72">
        <f t="shared" si="7"/>
        <v>100</v>
      </c>
      <c r="K90" s="19"/>
      <c r="L90" s="19"/>
      <c r="M90" s="19"/>
    </row>
    <row r="91" spans="1:13" x14ac:dyDescent="0.25">
      <c r="A91" s="76"/>
      <c r="B91" s="69" t="s">
        <v>114</v>
      </c>
      <c r="C91" s="71">
        <v>17</v>
      </c>
      <c r="D91" s="71">
        <v>14</v>
      </c>
      <c r="E91" s="71">
        <v>8</v>
      </c>
      <c r="F91" s="71">
        <v>8</v>
      </c>
      <c r="G91" s="72">
        <f t="shared" si="6"/>
        <v>100</v>
      </c>
      <c r="H91" s="72">
        <v>7</v>
      </c>
      <c r="I91" s="72">
        <v>7</v>
      </c>
      <c r="J91" s="72">
        <f t="shared" si="7"/>
        <v>100</v>
      </c>
      <c r="K91" s="19"/>
      <c r="L91" s="19"/>
      <c r="M91" s="19"/>
    </row>
    <row r="92" spans="1:13" x14ac:dyDescent="0.25">
      <c r="A92" s="76"/>
      <c r="B92" s="69" t="s">
        <v>115</v>
      </c>
      <c r="C92" s="71">
        <v>11</v>
      </c>
      <c r="D92" s="71">
        <v>10</v>
      </c>
      <c r="E92" s="71">
        <v>5</v>
      </c>
      <c r="F92" s="71">
        <v>4</v>
      </c>
      <c r="G92" s="72">
        <f t="shared" si="6"/>
        <v>80</v>
      </c>
      <c r="H92" s="72">
        <v>5</v>
      </c>
      <c r="I92" s="72">
        <v>5</v>
      </c>
      <c r="J92" s="72">
        <f t="shared" si="7"/>
        <v>100</v>
      </c>
      <c r="K92" s="19"/>
      <c r="L92" s="19"/>
      <c r="M92" s="19"/>
    </row>
    <row r="93" spans="1:13" x14ac:dyDescent="0.25">
      <c r="A93" s="76"/>
      <c r="B93" s="2" t="s">
        <v>116</v>
      </c>
      <c r="C93" s="3">
        <v>117</v>
      </c>
      <c r="D93" s="3">
        <v>98</v>
      </c>
      <c r="E93" s="3">
        <v>60</v>
      </c>
      <c r="F93" s="3">
        <v>58</v>
      </c>
      <c r="G93" s="5">
        <f t="shared" si="6"/>
        <v>96.666666666666671</v>
      </c>
      <c r="H93" s="5">
        <v>43</v>
      </c>
      <c r="I93" s="5">
        <v>43</v>
      </c>
      <c r="J93" s="5">
        <f t="shared" si="7"/>
        <v>100</v>
      </c>
      <c r="K93" s="19"/>
      <c r="L93" s="19"/>
      <c r="M93" s="19"/>
    </row>
    <row r="94" spans="1:13" x14ac:dyDescent="0.25">
      <c r="A94" s="76" t="s">
        <v>24</v>
      </c>
      <c r="B94" s="69" t="s">
        <v>117</v>
      </c>
      <c r="C94" s="71">
        <v>24</v>
      </c>
      <c r="D94" s="71">
        <v>12</v>
      </c>
      <c r="E94" s="71">
        <v>3</v>
      </c>
      <c r="F94" s="71">
        <v>3</v>
      </c>
      <c r="G94" s="72">
        <f t="shared" si="6"/>
        <v>100</v>
      </c>
      <c r="H94" s="72">
        <v>1</v>
      </c>
      <c r="I94" s="72">
        <v>1</v>
      </c>
      <c r="J94" s="72">
        <f t="shared" si="7"/>
        <v>100</v>
      </c>
      <c r="K94" s="19"/>
      <c r="L94" s="19"/>
      <c r="M94" s="19"/>
    </row>
    <row r="95" spans="1:13" x14ac:dyDescent="0.25">
      <c r="A95" s="76"/>
      <c r="B95" s="2" t="s">
        <v>118</v>
      </c>
      <c r="C95" s="3">
        <v>24</v>
      </c>
      <c r="D95" s="3">
        <v>12</v>
      </c>
      <c r="E95" s="3">
        <v>3</v>
      </c>
      <c r="F95" s="3">
        <v>3</v>
      </c>
      <c r="G95" s="5">
        <f t="shared" si="6"/>
        <v>100</v>
      </c>
      <c r="H95" s="5">
        <v>1</v>
      </c>
      <c r="I95" s="5">
        <v>1</v>
      </c>
      <c r="J95" s="5">
        <f t="shared" si="7"/>
        <v>100</v>
      </c>
      <c r="K95" s="19"/>
      <c r="L95" s="19"/>
      <c r="M95" s="19"/>
    </row>
    <row r="96" spans="1:13" x14ac:dyDescent="0.25">
      <c r="A96" s="76" t="s">
        <v>25</v>
      </c>
      <c r="B96" s="69" t="s">
        <v>119</v>
      </c>
      <c r="C96" s="71">
        <v>47</v>
      </c>
      <c r="D96" s="71">
        <v>37</v>
      </c>
      <c r="E96" s="71">
        <v>16</v>
      </c>
      <c r="F96" s="71">
        <v>15</v>
      </c>
      <c r="G96" s="72">
        <f t="shared" si="6"/>
        <v>93.75</v>
      </c>
      <c r="H96" s="72">
        <v>13</v>
      </c>
      <c r="I96" s="72">
        <v>12</v>
      </c>
      <c r="J96" s="72">
        <f t="shared" si="7"/>
        <v>92.307692307692307</v>
      </c>
      <c r="K96" s="19"/>
      <c r="L96" s="19"/>
      <c r="M96" s="19"/>
    </row>
    <row r="97" spans="1:13" x14ac:dyDescent="0.25">
      <c r="A97" s="76"/>
      <c r="B97" s="69" t="s">
        <v>120</v>
      </c>
      <c r="C97" s="71">
        <v>14</v>
      </c>
      <c r="D97" s="71">
        <v>8</v>
      </c>
      <c r="E97" s="71">
        <v>4</v>
      </c>
      <c r="F97" s="71">
        <v>2</v>
      </c>
      <c r="G97" s="72">
        <f t="shared" si="6"/>
        <v>50</v>
      </c>
      <c r="H97" s="72">
        <v>3</v>
      </c>
      <c r="I97" s="72">
        <v>2</v>
      </c>
      <c r="J97" s="72">
        <f t="shared" si="7"/>
        <v>66.666666666666657</v>
      </c>
      <c r="K97" s="19"/>
      <c r="L97" s="19"/>
      <c r="M97" s="19"/>
    </row>
    <row r="98" spans="1:13" x14ac:dyDescent="0.25">
      <c r="A98" s="76"/>
      <c r="B98" s="69" t="s">
        <v>121</v>
      </c>
      <c r="C98" s="71">
        <v>5</v>
      </c>
      <c r="D98" s="71">
        <v>4</v>
      </c>
      <c r="E98" s="71">
        <v>2</v>
      </c>
      <c r="F98" s="71">
        <v>1</v>
      </c>
      <c r="G98" s="72">
        <f t="shared" si="6"/>
        <v>50</v>
      </c>
      <c r="H98" s="72">
        <v>2</v>
      </c>
      <c r="I98" s="72">
        <v>2</v>
      </c>
      <c r="J98" s="72">
        <f t="shared" si="7"/>
        <v>100</v>
      </c>
      <c r="K98" s="19"/>
      <c r="L98" s="19"/>
      <c r="M98" s="19"/>
    </row>
    <row r="99" spans="1:13" x14ac:dyDescent="0.25">
      <c r="A99" s="76"/>
      <c r="B99" s="2" t="s">
        <v>122</v>
      </c>
      <c r="C99" s="3">
        <v>66</v>
      </c>
      <c r="D99" s="3">
        <v>49</v>
      </c>
      <c r="E99" s="3">
        <v>22</v>
      </c>
      <c r="F99" s="3">
        <v>18</v>
      </c>
      <c r="G99" s="5">
        <f t="shared" si="6"/>
        <v>81.818181818181827</v>
      </c>
      <c r="H99" s="5">
        <v>18</v>
      </c>
      <c r="I99" s="5">
        <v>16</v>
      </c>
      <c r="J99" s="5">
        <f t="shared" si="7"/>
        <v>88.888888888888886</v>
      </c>
      <c r="K99" s="19"/>
      <c r="L99" s="19"/>
      <c r="M99" s="19"/>
    </row>
    <row r="100" spans="1:13" x14ac:dyDescent="0.25">
      <c r="A100" s="76" t="s">
        <v>26</v>
      </c>
      <c r="B100" s="67" t="s">
        <v>123</v>
      </c>
      <c r="C100" s="71">
        <v>27</v>
      </c>
      <c r="D100" s="71">
        <v>20</v>
      </c>
      <c r="E100" s="71">
        <v>6</v>
      </c>
      <c r="F100" s="71">
        <v>6</v>
      </c>
      <c r="G100" s="72">
        <f t="shared" si="6"/>
        <v>100</v>
      </c>
      <c r="H100" s="72">
        <v>6</v>
      </c>
      <c r="I100" s="72">
        <v>6</v>
      </c>
      <c r="J100" s="72">
        <f t="shared" si="7"/>
        <v>100</v>
      </c>
      <c r="K100" s="19"/>
      <c r="L100" s="19"/>
      <c r="M100" s="19"/>
    </row>
    <row r="101" spans="1:13" x14ac:dyDescent="0.25">
      <c r="A101" s="76"/>
      <c r="B101" s="67" t="s">
        <v>124</v>
      </c>
      <c r="C101" s="71">
        <v>5</v>
      </c>
      <c r="D101" s="71">
        <v>3</v>
      </c>
      <c r="E101" s="71">
        <v>3</v>
      </c>
      <c r="F101" s="71">
        <v>3</v>
      </c>
      <c r="G101" s="72">
        <f t="shared" si="6"/>
        <v>100</v>
      </c>
      <c r="H101" s="72">
        <v>2</v>
      </c>
      <c r="I101" s="72">
        <v>2</v>
      </c>
      <c r="J101" s="72">
        <f t="shared" si="7"/>
        <v>100</v>
      </c>
      <c r="K101" s="19"/>
      <c r="L101" s="19"/>
      <c r="M101" s="19"/>
    </row>
    <row r="102" spans="1:13" x14ac:dyDescent="0.25">
      <c r="A102" s="76"/>
      <c r="B102" s="67" t="s">
        <v>125</v>
      </c>
      <c r="C102" s="71">
        <v>9</v>
      </c>
      <c r="D102" s="71">
        <v>7</v>
      </c>
      <c r="E102" s="71">
        <v>5</v>
      </c>
      <c r="F102" s="71">
        <v>2</v>
      </c>
      <c r="G102" s="72">
        <f t="shared" si="6"/>
        <v>40</v>
      </c>
      <c r="H102" s="72">
        <v>3</v>
      </c>
      <c r="I102" s="72">
        <v>2</v>
      </c>
      <c r="J102" s="72">
        <f t="shared" si="7"/>
        <v>66.666666666666657</v>
      </c>
      <c r="K102" s="19"/>
      <c r="L102" s="19"/>
      <c r="M102" s="19"/>
    </row>
    <row r="103" spans="1:13" x14ac:dyDescent="0.25">
      <c r="A103" s="76"/>
      <c r="B103" s="2" t="s">
        <v>126</v>
      </c>
      <c r="C103" s="3">
        <v>41</v>
      </c>
      <c r="D103" s="3">
        <v>30</v>
      </c>
      <c r="E103" s="3">
        <v>14</v>
      </c>
      <c r="F103" s="3">
        <v>11</v>
      </c>
      <c r="G103" s="5">
        <f t="shared" si="6"/>
        <v>78.571428571428569</v>
      </c>
      <c r="H103" s="5">
        <v>11</v>
      </c>
      <c r="I103" s="5">
        <v>10</v>
      </c>
      <c r="J103" s="5">
        <f t="shared" si="7"/>
        <v>90.909090909090907</v>
      </c>
      <c r="K103" s="19"/>
      <c r="L103" s="19"/>
      <c r="M103" s="19"/>
    </row>
    <row r="104" spans="1:13" x14ac:dyDescent="0.25">
      <c r="A104" s="74"/>
      <c r="B104" s="12" t="s">
        <v>27</v>
      </c>
      <c r="C104" s="13">
        <f>SUM(C68,C73,C79,C83,C89,C93,C95,C99,C103)</f>
        <v>641</v>
      </c>
      <c r="D104" s="13">
        <f>SUM(D68,D73,D79,D83,D89,D93,D95,D99,D103)</f>
        <v>456</v>
      </c>
      <c r="E104" s="13">
        <f>SUM(E68,E73,E79,E83,E89,E93,E95,E99,E103)</f>
        <v>227</v>
      </c>
      <c r="F104" s="13">
        <f>SUM(F68,F73,F79,F83,F89,F93,F95,F99,F103)</f>
        <v>175</v>
      </c>
      <c r="G104" s="14">
        <f t="shared" si="6"/>
        <v>77.092511013215855</v>
      </c>
      <c r="H104" s="13">
        <f>SUM(H68,H73,H79,H83,H89,H93,H95,H99,H103)</f>
        <v>169</v>
      </c>
      <c r="I104" s="13">
        <f>SUM(I68,I73,I79,I83,I89,I93,I95,I99,I103)</f>
        <v>143</v>
      </c>
      <c r="J104" s="14">
        <f t="shared" si="7"/>
        <v>84.615384615384613</v>
      </c>
      <c r="K104" s="19"/>
      <c r="L104" s="19"/>
      <c r="M104" s="19"/>
    </row>
    <row r="105" spans="1:13" x14ac:dyDescent="0.25">
      <c r="A105" s="76" t="s">
        <v>28</v>
      </c>
      <c r="B105" s="69" t="s">
        <v>127</v>
      </c>
      <c r="C105" s="71">
        <v>56</v>
      </c>
      <c r="D105" s="71">
        <v>45</v>
      </c>
      <c r="E105" s="71">
        <v>34</v>
      </c>
      <c r="F105" s="71">
        <v>33</v>
      </c>
      <c r="G105" s="72">
        <f>F105/E105*100</f>
        <v>97.058823529411768</v>
      </c>
      <c r="H105" s="71">
        <v>35</v>
      </c>
      <c r="I105" s="71">
        <v>34</v>
      </c>
      <c r="J105" s="72">
        <f>I105/H105*100</f>
        <v>97.142857142857139</v>
      </c>
      <c r="K105" s="19"/>
      <c r="L105" s="19"/>
      <c r="M105" s="19"/>
    </row>
    <row r="106" spans="1:13" x14ac:dyDescent="0.25">
      <c r="A106" s="76"/>
      <c r="B106" s="69" t="s">
        <v>128</v>
      </c>
      <c r="C106" s="71">
        <v>5</v>
      </c>
      <c r="D106" s="71">
        <v>5</v>
      </c>
      <c r="E106" s="71">
        <v>5</v>
      </c>
      <c r="F106" s="71">
        <v>4</v>
      </c>
      <c r="G106" s="72">
        <f>F106/E106*100</f>
        <v>80</v>
      </c>
      <c r="H106" s="71">
        <v>3</v>
      </c>
      <c r="I106" s="71">
        <v>3</v>
      </c>
      <c r="J106" s="72">
        <f>I106/H106*100</f>
        <v>100</v>
      </c>
      <c r="K106" s="19"/>
      <c r="L106" s="19"/>
      <c r="M106" s="19"/>
    </row>
    <row r="107" spans="1:13" x14ac:dyDescent="0.25">
      <c r="A107" s="76"/>
      <c r="B107" s="69" t="s">
        <v>129</v>
      </c>
      <c r="C107" s="71">
        <v>11</v>
      </c>
      <c r="D107" s="71">
        <v>1</v>
      </c>
      <c r="E107" s="71">
        <v>2</v>
      </c>
      <c r="F107" s="71">
        <v>1</v>
      </c>
      <c r="G107" s="72">
        <f>F107/E107*100</f>
        <v>50</v>
      </c>
      <c r="H107" s="71">
        <v>2</v>
      </c>
      <c r="I107" s="71">
        <v>2</v>
      </c>
      <c r="J107" s="72">
        <f>I107/H107*100</f>
        <v>100</v>
      </c>
      <c r="K107" s="19"/>
      <c r="L107" s="19"/>
      <c r="M107" s="19"/>
    </row>
    <row r="108" spans="1:13" x14ac:dyDescent="0.25">
      <c r="A108" s="76"/>
      <c r="B108" s="2" t="s">
        <v>130</v>
      </c>
      <c r="C108" s="3">
        <v>72</v>
      </c>
      <c r="D108" s="3">
        <v>51</v>
      </c>
      <c r="E108" s="3">
        <v>41</v>
      </c>
      <c r="F108" s="3">
        <v>38</v>
      </c>
      <c r="G108" s="5">
        <f>F108/E108*100</f>
        <v>92.682926829268297</v>
      </c>
      <c r="H108" s="3">
        <v>40</v>
      </c>
      <c r="I108" s="3">
        <v>39</v>
      </c>
      <c r="J108" s="5">
        <f>I108/H108*100</f>
        <v>97.5</v>
      </c>
      <c r="K108" s="19"/>
      <c r="L108" s="19"/>
      <c r="M108" s="19"/>
    </row>
    <row r="109" spans="1:13" x14ac:dyDescent="0.25">
      <c r="A109" s="76" t="s">
        <v>29</v>
      </c>
      <c r="B109" s="69" t="s">
        <v>131</v>
      </c>
      <c r="C109" s="71">
        <v>27</v>
      </c>
      <c r="D109" s="71">
        <v>19</v>
      </c>
      <c r="E109" s="71">
        <v>4</v>
      </c>
      <c r="F109" s="71">
        <v>4</v>
      </c>
      <c r="G109" s="72">
        <f>F109/E109*100</f>
        <v>100</v>
      </c>
      <c r="H109" s="71">
        <v>4</v>
      </c>
      <c r="I109" s="71">
        <v>4</v>
      </c>
      <c r="J109" s="72">
        <f>I109/H109*100</f>
        <v>100</v>
      </c>
      <c r="K109" s="19"/>
      <c r="L109" s="19"/>
      <c r="M109" s="19"/>
    </row>
    <row r="110" spans="1:13" x14ac:dyDescent="0.25">
      <c r="A110" s="76"/>
      <c r="B110" s="69" t="s">
        <v>132</v>
      </c>
      <c r="C110" s="71">
        <v>8</v>
      </c>
      <c r="D110" s="71">
        <v>4</v>
      </c>
      <c r="E110" s="71">
        <v>2</v>
      </c>
      <c r="F110" s="71">
        <v>2</v>
      </c>
      <c r="G110" s="72">
        <f t="shared" ref="G110:G123" si="8">F110/E110*100</f>
        <v>100</v>
      </c>
      <c r="H110" s="71">
        <v>2</v>
      </c>
      <c r="I110" s="71">
        <v>2</v>
      </c>
      <c r="J110" s="72">
        <f t="shared" ref="J110:J123" si="9">I110/H110*100</f>
        <v>100</v>
      </c>
      <c r="K110" s="19"/>
      <c r="L110" s="19"/>
      <c r="M110" s="19"/>
    </row>
    <row r="111" spans="1:13" x14ac:dyDescent="0.25">
      <c r="A111" s="76"/>
      <c r="B111" s="69" t="s">
        <v>133</v>
      </c>
      <c r="C111" s="71">
        <v>10</v>
      </c>
      <c r="D111" s="71">
        <v>8</v>
      </c>
      <c r="E111" s="71">
        <v>4</v>
      </c>
      <c r="F111" s="71">
        <v>4</v>
      </c>
      <c r="G111" s="72">
        <f t="shared" si="8"/>
        <v>100</v>
      </c>
      <c r="H111" s="71">
        <v>4</v>
      </c>
      <c r="I111" s="71">
        <v>4</v>
      </c>
      <c r="J111" s="72">
        <f t="shared" si="9"/>
        <v>100</v>
      </c>
      <c r="K111" s="19"/>
      <c r="L111" s="19"/>
      <c r="M111" s="19"/>
    </row>
    <row r="112" spans="1:13" x14ac:dyDescent="0.25">
      <c r="A112" s="76"/>
      <c r="B112" s="69" t="s">
        <v>134</v>
      </c>
      <c r="C112" s="71">
        <v>14</v>
      </c>
      <c r="D112" s="71">
        <v>13</v>
      </c>
      <c r="E112" s="71">
        <v>7</v>
      </c>
      <c r="F112" s="71">
        <v>1</v>
      </c>
      <c r="G112" s="72">
        <f t="shared" si="8"/>
        <v>14.285714285714285</v>
      </c>
      <c r="H112" s="71">
        <v>4</v>
      </c>
      <c r="I112" s="71">
        <v>1</v>
      </c>
      <c r="J112" s="72">
        <f t="shared" si="9"/>
        <v>25</v>
      </c>
      <c r="K112" s="19"/>
      <c r="L112" s="19"/>
      <c r="M112" s="19"/>
    </row>
    <row r="113" spans="1:13" x14ac:dyDescent="0.25">
      <c r="A113" s="76"/>
      <c r="B113" s="69" t="s">
        <v>135</v>
      </c>
      <c r="C113" s="71">
        <v>7</v>
      </c>
      <c r="D113" s="71">
        <v>4</v>
      </c>
      <c r="E113" s="71">
        <v>3</v>
      </c>
      <c r="F113" s="71">
        <v>2</v>
      </c>
      <c r="G113" s="72">
        <f t="shared" si="8"/>
        <v>66.666666666666657</v>
      </c>
      <c r="H113" s="71">
        <v>1</v>
      </c>
      <c r="I113" s="71">
        <v>1</v>
      </c>
      <c r="J113" s="72">
        <f t="shared" si="9"/>
        <v>100</v>
      </c>
      <c r="K113" s="19"/>
      <c r="L113" s="19"/>
      <c r="M113" s="19"/>
    </row>
    <row r="114" spans="1:13" x14ac:dyDescent="0.25">
      <c r="A114" s="76"/>
      <c r="B114" s="69" t="s">
        <v>136</v>
      </c>
      <c r="C114" s="71">
        <v>5</v>
      </c>
      <c r="D114" s="71">
        <v>3</v>
      </c>
      <c r="E114" s="71">
        <v>3</v>
      </c>
      <c r="F114" s="71">
        <v>2</v>
      </c>
      <c r="G114" s="72">
        <f t="shared" si="8"/>
        <v>66.666666666666657</v>
      </c>
      <c r="H114" s="71">
        <v>3</v>
      </c>
      <c r="I114" s="71">
        <v>2</v>
      </c>
      <c r="J114" s="72">
        <f t="shared" si="9"/>
        <v>66.666666666666657</v>
      </c>
      <c r="K114" s="19"/>
      <c r="L114" s="19"/>
      <c r="M114" s="19"/>
    </row>
    <row r="115" spans="1:13" x14ac:dyDescent="0.25">
      <c r="A115" s="76"/>
      <c r="B115" s="69" t="s">
        <v>137</v>
      </c>
      <c r="C115" s="71">
        <v>5</v>
      </c>
      <c r="D115" s="71">
        <v>5</v>
      </c>
      <c r="E115" s="71">
        <v>1</v>
      </c>
      <c r="F115" s="71">
        <v>1</v>
      </c>
      <c r="G115" s="72">
        <f t="shared" si="8"/>
        <v>100</v>
      </c>
      <c r="H115" s="71">
        <v>1</v>
      </c>
      <c r="I115" s="71">
        <v>1</v>
      </c>
      <c r="J115" s="72">
        <f t="shared" si="9"/>
        <v>100</v>
      </c>
      <c r="K115" s="19"/>
      <c r="L115" s="19"/>
      <c r="M115" s="19"/>
    </row>
    <row r="116" spans="1:13" x14ac:dyDescent="0.25">
      <c r="A116" s="76"/>
      <c r="B116" s="69" t="s">
        <v>138</v>
      </c>
      <c r="C116" s="71">
        <v>6</v>
      </c>
      <c r="D116" s="71">
        <v>3</v>
      </c>
      <c r="E116" s="71">
        <v>2</v>
      </c>
      <c r="F116" s="71">
        <v>2</v>
      </c>
      <c r="G116" s="72">
        <f t="shared" si="8"/>
        <v>100</v>
      </c>
      <c r="H116" s="71">
        <v>4</v>
      </c>
      <c r="I116" s="71">
        <v>3</v>
      </c>
      <c r="J116" s="72">
        <f t="shared" si="9"/>
        <v>75</v>
      </c>
      <c r="K116" s="19"/>
      <c r="L116" s="19"/>
      <c r="M116" s="19"/>
    </row>
    <row r="117" spans="1:13" x14ac:dyDescent="0.25">
      <c r="A117" s="76"/>
      <c r="B117" s="69" t="s">
        <v>139</v>
      </c>
      <c r="C117" s="71">
        <v>13</v>
      </c>
      <c r="D117" s="71">
        <v>6</v>
      </c>
      <c r="E117" s="71">
        <v>3</v>
      </c>
      <c r="F117" s="71">
        <v>3</v>
      </c>
      <c r="G117" s="72">
        <f t="shared" si="8"/>
        <v>100</v>
      </c>
      <c r="H117" s="71">
        <v>4</v>
      </c>
      <c r="I117" s="71">
        <v>4</v>
      </c>
      <c r="J117" s="72">
        <f t="shared" si="9"/>
        <v>100</v>
      </c>
      <c r="K117" s="19"/>
      <c r="L117" s="19"/>
      <c r="M117" s="19"/>
    </row>
    <row r="118" spans="1:13" x14ac:dyDescent="0.25">
      <c r="A118" s="76"/>
      <c r="B118" s="69" t="s">
        <v>140</v>
      </c>
      <c r="C118" s="71">
        <v>5</v>
      </c>
      <c r="D118" s="71">
        <v>5</v>
      </c>
      <c r="E118" s="71">
        <v>1</v>
      </c>
      <c r="F118" s="71">
        <v>1</v>
      </c>
      <c r="G118" s="72">
        <f t="shared" si="8"/>
        <v>100</v>
      </c>
      <c r="H118" s="71">
        <v>1</v>
      </c>
      <c r="I118" s="71">
        <v>1</v>
      </c>
      <c r="J118" s="72">
        <f t="shared" si="9"/>
        <v>100</v>
      </c>
      <c r="K118" s="19"/>
      <c r="L118" s="19"/>
      <c r="M118" s="19"/>
    </row>
    <row r="119" spans="1:13" x14ac:dyDescent="0.25">
      <c r="A119" s="76"/>
      <c r="B119" s="69" t="s">
        <v>141</v>
      </c>
      <c r="C119" s="71">
        <v>5</v>
      </c>
      <c r="D119" s="71">
        <v>5</v>
      </c>
      <c r="E119" s="71">
        <v>4</v>
      </c>
      <c r="F119" s="71">
        <v>4</v>
      </c>
      <c r="G119" s="72">
        <f t="shared" si="8"/>
        <v>100</v>
      </c>
      <c r="H119" s="71">
        <v>4</v>
      </c>
      <c r="I119" s="71">
        <v>4</v>
      </c>
      <c r="J119" s="72">
        <f t="shared" si="9"/>
        <v>100</v>
      </c>
      <c r="K119" s="19"/>
      <c r="L119" s="19"/>
      <c r="M119" s="19"/>
    </row>
    <row r="120" spans="1:13" x14ac:dyDescent="0.25">
      <c r="A120" s="76"/>
      <c r="B120" s="69" t="s">
        <v>142</v>
      </c>
      <c r="C120" s="71">
        <v>9</v>
      </c>
      <c r="D120" s="71">
        <v>4</v>
      </c>
      <c r="E120" s="71">
        <v>3</v>
      </c>
      <c r="F120" s="71">
        <v>1</v>
      </c>
      <c r="G120" s="72">
        <f t="shared" si="8"/>
        <v>33.333333333333329</v>
      </c>
      <c r="H120" s="71">
        <v>2</v>
      </c>
      <c r="I120" s="71">
        <v>1</v>
      </c>
      <c r="J120" s="72">
        <f t="shared" si="9"/>
        <v>50</v>
      </c>
      <c r="K120" s="19"/>
      <c r="L120" s="19"/>
      <c r="M120" s="19"/>
    </row>
    <row r="121" spans="1:13" x14ac:dyDescent="0.25">
      <c r="A121" s="76"/>
      <c r="B121" s="69" t="s">
        <v>143</v>
      </c>
      <c r="C121" s="71">
        <v>0</v>
      </c>
      <c r="D121" s="71">
        <v>0</v>
      </c>
      <c r="E121" s="71">
        <v>0</v>
      </c>
      <c r="F121" s="71">
        <v>0</v>
      </c>
      <c r="G121" s="72"/>
      <c r="H121" s="71">
        <v>0</v>
      </c>
      <c r="I121" s="71">
        <v>0</v>
      </c>
      <c r="J121" s="72"/>
      <c r="K121" s="19"/>
      <c r="L121" s="19"/>
      <c r="M121" s="19"/>
    </row>
    <row r="122" spans="1:13" x14ac:dyDescent="0.25">
      <c r="A122" s="76"/>
      <c r="B122" s="69" t="s">
        <v>144</v>
      </c>
      <c r="C122" s="71">
        <v>1</v>
      </c>
      <c r="D122" s="71">
        <v>1</v>
      </c>
      <c r="E122" s="71">
        <v>1</v>
      </c>
      <c r="F122" s="71"/>
      <c r="G122" s="72">
        <f t="shared" si="8"/>
        <v>0</v>
      </c>
      <c r="H122" s="71">
        <v>1</v>
      </c>
      <c r="I122" s="71"/>
      <c r="J122" s="72">
        <f t="shared" si="9"/>
        <v>0</v>
      </c>
      <c r="K122" s="19"/>
      <c r="L122" s="19"/>
      <c r="M122" s="19"/>
    </row>
    <row r="123" spans="1:13" x14ac:dyDescent="0.25">
      <c r="A123" s="76"/>
      <c r="B123" s="2" t="s">
        <v>145</v>
      </c>
      <c r="C123" s="3">
        <v>115</v>
      </c>
      <c r="D123" s="3">
        <v>80</v>
      </c>
      <c r="E123" s="3">
        <v>38</v>
      </c>
      <c r="F123" s="3">
        <v>27</v>
      </c>
      <c r="G123" s="5">
        <f t="shared" si="8"/>
        <v>71.05263157894737</v>
      </c>
      <c r="H123" s="3">
        <v>35</v>
      </c>
      <c r="I123" s="3">
        <v>28</v>
      </c>
      <c r="J123" s="5">
        <f t="shared" si="9"/>
        <v>80</v>
      </c>
      <c r="K123" s="19"/>
      <c r="L123" s="19"/>
      <c r="M123" s="19"/>
    </row>
    <row r="124" spans="1:13" x14ac:dyDescent="0.25">
      <c r="A124" s="76" t="s">
        <v>30</v>
      </c>
      <c r="B124" s="69" t="s">
        <v>74</v>
      </c>
      <c r="C124" s="71">
        <v>158</v>
      </c>
      <c r="D124" s="71">
        <v>91</v>
      </c>
      <c r="E124" s="71">
        <v>48</v>
      </c>
      <c r="F124" s="71">
        <v>28</v>
      </c>
      <c r="G124" s="72">
        <f t="shared" ref="G124:G130" si="10">F124/E124*100</f>
        <v>58.333333333333336</v>
      </c>
      <c r="H124" s="71">
        <v>40</v>
      </c>
      <c r="I124" s="71">
        <v>27</v>
      </c>
      <c r="J124" s="72">
        <f t="shared" ref="J124:J130" si="11">I124/H124*100</f>
        <v>67.5</v>
      </c>
      <c r="K124" s="19"/>
      <c r="L124" s="19"/>
      <c r="M124" s="19"/>
    </row>
    <row r="125" spans="1:13" x14ac:dyDescent="0.25">
      <c r="A125" s="76"/>
      <c r="B125" s="69" t="s">
        <v>146</v>
      </c>
      <c r="C125" s="71">
        <v>23</v>
      </c>
      <c r="D125" s="71">
        <v>20</v>
      </c>
      <c r="E125" s="71">
        <v>7</v>
      </c>
      <c r="F125" s="71">
        <v>6</v>
      </c>
      <c r="G125" s="72">
        <f t="shared" si="10"/>
        <v>85.714285714285708</v>
      </c>
      <c r="H125" s="71">
        <v>4</v>
      </c>
      <c r="I125" s="71">
        <v>4</v>
      </c>
      <c r="J125" s="72">
        <f t="shared" si="11"/>
        <v>100</v>
      </c>
      <c r="K125" s="19"/>
      <c r="L125" s="19"/>
      <c r="M125" s="19"/>
    </row>
    <row r="126" spans="1:13" x14ac:dyDescent="0.25">
      <c r="A126" s="76"/>
      <c r="B126" s="69" t="s">
        <v>147</v>
      </c>
      <c r="C126" s="71">
        <v>6</v>
      </c>
      <c r="D126" s="71">
        <v>6</v>
      </c>
      <c r="E126" s="71">
        <v>5</v>
      </c>
      <c r="F126" s="71">
        <v>1</v>
      </c>
      <c r="G126" s="72">
        <f t="shared" si="10"/>
        <v>20</v>
      </c>
      <c r="H126" s="71">
        <v>5</v>
      </c>
      <c r="I126" s="71">
        <v>1</v>
      </c>
      <c r="J126" s="72">
        <f t="shared" si="11"/>
        <v>20</v>
      </c>
      <c r="K126" s="19"/>
      <c r="L126" s="19"/>
      <c r="M126" s="19"/>
    </row>
    <row r="127" spans="1:13" x14ac:dyDescent="0.25">
      <c r="A127" s="76"/>
      <c r="B127" s="69" t="s">
        <v>148</v>
      </c>
      <c r="C127" s="71">
        <v>15</v>
      </c>
      <c r="D127" s="71">
        <v>12</v>
      </c>
      <c r="E127" s="71">
        <v>11</v>
      </c>
      <c r="F127" s="71">
        <v>6</v>
      </c>
      <c r="G127" s="72">
        <f t="shared" si="10"/>
        <v>54.54545454545454</v>
      </c>
      <c r="H127" s="71">
        <v>8</v>
      </c>
      <c r="I127" s="71">
        <v>4</v>
      </c>
      <c r="J127" s="72">
        <f t="shared" si="11"/>
        <v>50</v>
      </c>
      <c r="K127" s="19"/>
      <c r="L127" s="19"/>
      <c r="M127" s="19"/>
    </row>
    <row r="128" spans="1:13" x14ac:dyDescent="0.25">
      <c r="A128" s="76"/>
      <c r="B128" s="69" t="s">
        <v>53</v>
      </c>
      <c r="C128" s="71">
        <v>4</v>
      </c>
      <c r="D128" s="71">
        <v>3</v>
      </c>
      <c r="E128" s="71">
        <v>1</v>
      </c>
      <c r="F128" s="71">
        <v>1</v>
      </c>
      <c r="G128" s="72">
        <f t="shared" si="10"/>
        <v>100</v>
      </c>
      <c r="H128" s="71">
        <v>1</v>
      </c>
      <c r="I128" s="71">
        <v>1</v>
      </c>
      <c r="J128" s="72">
        <f t="shared" si="11"/>
        <v>100</v>
      </c>
      <c r="K128" s="19"/>
      <c r="L128" s="19"/>
      <c r="M128" s="19"/>
    </row>
    <row r="129" spans="1:13" x14ac:dyDescent="0.25">
      <c r="A129" s="76"/>
      <c r="B129" s="2" t="s">
        <v>149</v>
      </c>
      <c r="C129" s="3">
        <v>200</v>
      </c>
      <c r="D129" s="3">
        <v>126</v>
      </c>
      <c r="E129" s="3">
        <v>67</v>
      </c>
      <c r="F129" s="3">
        <v>41</v>
      </c>
      <c r="G129" s="5">
        <f t="shared" si="10"/>
        <v>61.194029850746269</v>
      </c>
      <c r="H129" s="3">
        <v>53</v>
      </c>
      <c r="I129" s="3">
        <v>36</v>
      </c>
      <c r="J129" s="5">
        <f t="shared" si="11"/>
        <v>67.924528301886795</v>
      </c>
      <c r="K129" s="19"/>
      <c r="L129" s="19"/>
      <c r="M129" s="19"/>
    </row>
    <row r="130" spans="1:13" x14ac:dyDescent="0.25">
      <c r="A130" s="76" t="s">
        <v>31</v>
      </c>
      <c r="B130" s="67" t="s">
        <v>31</v>
      </c>
      <c r="C130" s="71">
        <v>195</v>
      </c>
      <c r="D130" s="71">
        <v>135</v>
      </c>
      <c r="E130" s="71">
        <v>96</v>
      </c>
      <c r="F130" s="71">
        <v>77</v>
      </c>
      <c r="G130" s="72">
        <f t="shared" si="10"/>
        <v>80.208333333333343</v>
      </c>
      <c r="H130" s="71">
        <v>98</v>
      </c>
      <c r="I130" s="71">
        <v>82</v>
      </c>
      <c r="J130" s="72">
        <f t="shared" si="11"/>
        <v>83.673469387755105</v>
      </c>
      <c r="K130" s="19"/>
      <c r="L130" s="19"/>
      <c r="M130" s="19"/>
    </row>
    <row r="131" spans="1:13" x14ac:dyDescent="0.25">
      <c r="A131" s="76"/>
      <c r="B131" s="69" t="s">
        <v>150</v>
      </c>
      <c r="C131" s="71">
        <v>9</v>
      </c>
      <c r="D131" s="71">
        <v>8</v>
      </c>
      <c r="E131" s="71">
        <v>6</v>
      </c>
      <c r="F131" s="71">
        <v>3</v>
      </c>
      <c r="G131" s="72">
        <f t="shared" ref="G131:G167" si="12">F131/E131*100</f>
        <v>50</v>
      </c>
      <c r="H131" s="71">
        <v>5</v>
      </c>
      <c r="I131" s="71">
        <v>2</v>
      </c>
      <c r="J131" s="72">
        <f t="shared" ref="J131:J167" si="13">I131/H131*100</f>
        <v>40</v>
      </c>
      <c r="K131" s="19"/>
      <c r="L131" s="19"/>
      <c r="M131" s="19"/>
    </row>
    <row r="132" spans="1:13" x14ac:dyDescent="0.25">
      <c r="A132" s="76"/>
      <c r="B132" s="69" t="s">
        <v>151</v>
      </c>
      <c r="C132" s="71">
        <v>6</v>
      </c>
      <c r="D132" s="71">
        <v>4</v>
      </c>
      <c r="E132" s="71">
        <v>4</v>
      </c>
      <c r="F132" s="71">
        <v>4</v>
      </c>
      <c r="G132" s="72">
        <f t="shared" si="12"/>
        <v>100</v>
      </c>
      <c r="H132" s="71">
        <v>3</v>
      </c>
      <c r="I132" s="71">
        <v>3</v>
      </c>
      <c r="J132" s="72">
        <f t="shared" si="13"/>
        <v>100</v>
      </c>
      <c r="K132" s="19"/>
      <c r="L132" s="19"/>
      <c r="M132" s="19"/>
    </row>
    <row r="133" spans="1:13" x14ac:dyDescent="0.25">
      <c r="A133" s="76"/>
      <c r="B133" s="69" t="s">
        <v>152</v>
      </c>
      <c r="C133" s="71">
        <v>13</v>
      </c>
      <c r="D133" s="71">
        <v>9</v>
      </c>
      <c r="E133" s="71">
        <v>10</v>
      </c>
      <c r="F133" s="71">
        <v>7</v>
      </c>
      <c r="G133" s="72">
        <f t="shared" si="12"/>
        <v>70</v>
      </c>
      <c r="H133" s="71">
        <v>9</v>
      </c>
      <c r="I133" s="71">
        <v>7</v>
      </c>
      <c r="J133" s="72">
        <f t="shared" si="13"/>
        <v>77.777777777777786</v>
      </c>
      <c r="K133" s="19"/>
      <c r="L133" s="19"/>
      <c r="M133" s="19"/>
    </row>
    <row r="134" spans="1:13" x14ac:dyDescent="0.25">
      <c r="A134" s="76"/>
      <c r="B134" s="69" t="s">
        <v>151</v>
      </c>
      <c r="C134" s="71">
        <v>14</v>
      </c>
      <c r="D134" s="71">
        <v>11</v>
      </c>
      <c r="E134" s="71">
        <v>3</v>
      </c>
      <c r="F134" s="71">
        <v>3</v>
      </c>
      <c r="G134" s="72">
        <f t="shared" si="12"/>
        <v>100</v>
      </c>
      <c r="H134" s="71">
        <v>4</v>
      </c>
      <c r="I134" s="71">
        <v>4</v>
      </c>
      <c r="J134" s="72">
        <f t="shared" si="13"/>
        <v>100</v>
      </c>
      <c r="K134" s="19"/>
      <c r="L134" s="19"/>
      <c r="M134" s="19"/>
    </row>
    <row r="135" spans="1:13" x14ac:dyDescent="0.25">
      <c r="A135" s="76"/>
      <c r="B135" s="69" t="s">
        <v>152</v>
      </c>
      <c r="C135" s="71">
        <v>5</v>
      </c>
      <c r="D135" s="71">
        <v>4</v>
      </c>
      <c r="E135" s="71">
        <v>4</v>
      </c>
      <c r="F135" s="71">
        <v>3</v>
      </c>
      <c r="G135" s="72">
        <f t="shared" si="12"/>
        <v>75</v>
      </c>
      <c r="H135" s="71">
        <v>3</v>
      </c>
      <c r="I135" s="71">
        <v>2</v>
      </c>
      <c r="J135" s="72">
        <f t="shared" si="13"/>
        <v>66.666666666666657</v>
      </c>
      <c r="K135" s="19"/>
      <c r="L135" s="19"/>
      <c r="M135" s="19"/>
    </row>
    <row r="136" spans="1:13" x14ac:dyDescent="0.25">
      <c r="A136" s="76"/>
      <c r="B136" s="69" t="s">
        <v>150</v>
      </c>
      <c r="C136" s="71">
        <v>12</v>
      </c>
      <c r="D136" s="71">
        <v>12</v>
      </c>
      <c r="E136" s="71">
        <v>10</v>
      </c>
      <c r="F136" s="71">
        <v>9</v>
      </c>
      <c r="G136" s="72">
        <f t="shared" si="12"/>
        <v>90</v>
      </c>
      <c r="H136" s="71">
        <v>3</v>
      </c>
      <c r="I136" s="71">
        <v>3</v>
      </c>
      <c r="J136" s="72">
        <f t="shared" si="13"/>
        <v>100</v>
      </c>
      <c r="K136" s="19"/>
      <c r="L136" s="19"/>
      <c r="M136" s="19"/>
    </row>
    <row r="137" spans="1:13" x14ac:dyDescent="0.25">
      <c r="A137" s="76"/>
      <c r="B137" s="67" t="s">
        <v>153</v>
      </c>
      <c r="C137" s="71">
        <v>25</v>
      </c>
      <c r="D137" s="71">
        <v>21</v>
      </c>
      <c r="E137" s="71">
        <v>19</v>
      </c>
      <c r="F137" s="71">
        <v>18</v>
      </c>
      <c r="G137" s="72">
        <f t="shared" si="12"/>
        <v>94.73684210526315</v>
      </c>
      <c r="H137" s="71">
        <v>21</v>
      </c>
      <c r="I137" s="71">
        <v>20</v>
      </c>
      <c r="J137" s="72">
        <f t="shared" si="13"/>
        <v>95.238095238095227</v>
      </c>
      <c r="K137" s="19"/>
      <c r="L137" s="19"/>
      <c r="M137" s="19"/>
    </row>
    <row r="138" spans="1:13" x14ac:dyDescent="0.25">
      <c r="A138" s="76"/>
      <c r="B138" s="69" t="s">
        <v>154</v>
      </c>
      <c r="C138" s="71">
        <v>14</v>
      </c>
      <c r="D138" s="71">
        <v>9</v>
      </c>
      <c r="E138" s="71">
        <v>9</v>
      </c>
      <c r="F138" s="71">
        <v>9</v>
      </c>
      <c r="G138" s="72">
        <f t="shared" si="12"/>
        <v>100</v>
      </c>
      <c r="H138" s="71">
        <v>3</v>
      </c>
      <c r="I138" s="71">
        <v>3</v>
      </c>
      <c r="J138" s="72">
        <f t="shared" si="13"/>
        <v>100</v>
      </c>
      <c r="K138" s="19"/>
      <c r="L138" s="19"/>
      <c r="M138" s="19"/>
    </row>
    <row r="139" spans="1:13" x14ac:dyDescent="0.25">
      <c r="A139" s="76"/>
      <c r="B139" s="69" t="s">
        <v>155</v>
      </c>
      <c r="C139" s="71">
        <v>3</v>
      </c>
      <c r="D139" s="71">
        <v>3</v>
      </c>
      <c r="E139" s="71">
        <v>3</v>
      </c>
      <c r="F139" s="71">
        <v>3</v>
      </c>
      <c r="G139" s="72">
        <f t="shared" si="12"/>
        <v>100</v>
      </c>
      <c r="H139" s="71">
        <v>2</v>
      </c>
      <c r="I139" s="71">
        <v>2</v>
      </c>
      <c r="J139" s="72">
        <f t="shared" si="13"/>
        <v>100</v>
      </c>
      <c r="K139" s="19"/>
      <c r="L139" s="19"/>
      <c r="M139" s="19"/>
    </row>
    <row r="140" spans="1:13" x14ac:dyDescent="0.25">
      <c r="A140" s="76"/>
      <c r="B140" s="69" t="s">
        <v>156</v>
      </c>
      <c r="C140" s="71">
        <v>10</v>
      </c>
      <c r="D140" s="71">
        <v>6</v>
      </c>
      <c r="E140" s="71">
        <v>5</v>
      </c>
      <c r="F140" s="71">
        <v>3</v>
      </c>
      <c r="G140" s="72">
        <f t="shared" si="12"/>
        <v>60</v>
      </c>
      <c r="H140" s="71">
        <v>3</v>
      </c>
      <c r="I140" s="71">
        <v>3</v>
      </c>
      <c r="J140" s="72">
        <f t="shared" si="13"/>
        <v>100</v>
      </c>
      <c r="K140" s="19"/>
      <c r="L140" s="19"/>
      <c r="M140" s="19"/>
    </row>
    <row r="141" spans="1:13" x14ac:dyDescent="0.25">
      <c r="A141" s="76"/>
      <c r="B141" s="69" t="s">
        <v>157</v>
      </c>
      <c r="C141" s="71">
        <v>14</v>
      </c>
      <c r="D141" s="71">
        <v>11</v>
      </c>
      <c r="E141" s="71">
        <v>5</v>
      </c>
      <c r="F141" s="71">
        <v>3</v>
      </c>
      <c r="G141" s="72">
        <f t="shared" si="12"/>
        <v>60</v>
      </c>
      <c r="H141" s="71">
        <v>5</v>
      </c>
      <c r="I141" s="71">
        <v>3</v>
      </c>
      <c r="J141" s="72">
        <f t="shared" si="13"/>
        <v>60</v>
      </c>
      <c r="K141" s="19"/>
      <c r="L141" s="19"/>
      <c r="M141" s="19"/>
    </row>
    <row r="142" spans="1:13" x14ac:dyDescent="0.25">
      <c r="A142" s="76"/>
      <c r="B142" s="69" t="s">
        <v>158</v>
      </c>
      <c r="C142" s="71">
        <v>9</v>
      </c>
      <c r="D142" s="71">
        <v>4</v>
      </c>
      <c r="E142" s="71">
        <v>4</v>
      </c>
      <c r="F142" s="71">
        <v>4</v>
      </c>
      <c r="G142" s="72">
        <f t="shared" si="12"/>
        <v>100</v>
      </c>
      <c r="H142" s="71">
        <v>1</v>
      </c>
      <c r="I142" s="71">
        <v>1</v>
      </c>
      <c r="J142" s="72">
        <f t="shared" si="13"/>
        <v>100</v>
      </c>
      <c r="K142" s="19"/>
      <c r="L142" s="19"/>
      <c r="M142" s="19"/>
    </row>
    <row r="143" spans="1:13" x14ac:dyDescent="0.25">
      <c r="A143" s="76"/>
      <c r="B143" s="67" t="s">
        <v>159</v>
      </c>
      <c r="C143" s="71">
        <v>69</v>
      </c>
      <c r="D143" s="71">
        <v>49</v>
      </c>
      <c r="E143" s="71">
        <v>36</v>
      </c>
      <c r="F143" s="71">
        <v>32</v>
      </c>
      <c r="G143" s="72">
        <f t="shared" si="12"/>
        <v>88.888888888888886</v>
      </c>
      <c r="H143" s="71">
        <v>23</v>
      </c>
      <c r="I143" s="71">
        <v>21</v>
      </c>
      <c r="J143" s="72">
        <f t="shared" si="13"/>
        <v>91.304347826086953</v>
      </c>
      <c r="K143" s="19"/>
      <c r="L143" s="19"/>
      <c r="M143" s="19"/>
    </row>
    <row r="144" spans="1:13" x14ac:dyDescent="0.25">
      <c r="A144" s="76"/>
      <c r="B144" s="69" t="s">
        <v>160</v>
      </c>
      <c r="C144" s="71">
        <v>6</v>
      </c>
      <c r="D144" s="71">
        <v>3</v>
      </c>
      <c r="E144" s="71">
        <v>3</v>
      </c>
      <c r="F144" s="71">
        <v>3</v>
      </c>
      <c r="G144" s="72">
        <f t="shared" si="12"/>
        <v>100</v>
      </c>
      <c r="H144" s="71">
        <v>4</v>
      </c>
      <c r="I144" s="71">
        <v>3</v>
      </c>
      <c r="J144" s="72">
        <f t="shared" si="13"/>
        <v>75</v>
      </c>
      <c r="K144" s="19"/>
      <c r="L144" s="19"/>
      <c r="M144" s="19"/>
    </row>
    <row r="145" spans="1:13" x14ac:dyDescent="0.25">
      <c r="A145" s="76"/>
      <c r="B145" s="69" t="s">
        <v>161</v>
      </c>
      <c r="C145" s="71">
        <v>10</v>
      </c>
      <c r="D145" s="71">
        <v>9</v>
      </c>
      <c r="E145" s="71">
        <v>8</v>
      </c>
      <c r="F145" s="71">
        <v>7</v>
      </c>
      <c r="G145" s="72">
        <f t="shared" si="12"/>
        <v>87.5</v>
      </c>
      <c r="H145" s="71">
        <v>6</v>
      </c>
      <c r="I145" s="71">
        <v>6</v>
      </c>
      <c r="J145" s="72">
        <f t="shared" si="13"/>
        <v>100</v>
      </c>
      <c r="K145" s="19"/>
      <c r="L145" s="19"/>
      <c r="M145" s="19"/>
    </row>
    <row r="146" spans="1:13" x14ac:dyDescent="0.25">
      <c r="A146" s="76"/>
      <c r="B146" s="69" t="s">
        <v>162</v>
      </c>
      <c r="C146" s="71">
        <v>5</v>
      </c>
      <c r="D146" s="71">
        <v>4</v>
      </c>
      <c r="E146" s="71">
        <v>4</v>
      </c>
      <c r="F146" s="71">
        <v>4</v>
      </c>
      <c r="G146" s="72">
        <f t="shared" si="12"/>
        <v>100</v>
      </c>
      <c r="H146" s="71">
        <v>4</v>
      </c>
      <c r="I146" s="71">
        <v>4</v>
      </c>
      <c r="J146" s="72">
        <f t="shared" si="13"/>
        <v>100</v>
      </c>
      <c r="K146" s="19"/>
      <c r="L146" s="19"/>
      <c r="M146" s="19"/>
    </row>
    <row r="147" spans="1:13" x14ac:dyDescent="0.25">
      <c r="A147" s="76"/>
      <c r="B147" s="69" t="s">
        <v>163</v>
      </c>
      <c r="C147" s="71">
        <v>3</v>
      </c>
      <c r="D147" s="71">
        <v>2</v>
      </c>
      <c r="E147" s="71">
        <v>2</v>
      </c>
      <c r="F147" s="71">
        <v>2</v>
      </c>
      <c r="G147" s="72">
        <f t="shared" si="12"/>
        <v>100</v>
      </c>
      <c r="H147" s="71">
        <v>2</v>
      </c>
      <c r="I147" s="71">
        <v>2</v>
      </c>
      <c r="J147" s="72">
        <f t="shared" si="13"/>
        <v>100</v>
      </c>
      <c r="K147" s="19"/>
      <c r="L147" s="19"/>
      <c r="M147" s="19"/>
    </row>
    <row r="148" spans="1:13" x14ac:dyDescent="0.25">
      <c r="A148" s="77" t="s">
        <v>31</v>
      </c>
      <c r="B148" s="69" t="s">
        <v>164</v>
      </c>
      <c r="C148" s="71">
        <v>9</v>
      </c>
      <c r="D148" s="71">
        <v>4</v>
      </c>
      <c r="E148" s="71">
        <v>3</v>
      </c>
      <c r="F148" s="71">
        <v>3</v>
      </c>
      <c r="G148" s="72">
        <f t="shared" si="12"/>
        <v>100</v>
      </c>
      <c r="H148" s="71">
        <v>5</v>
      </c>
      <c r="I148" s="71">
        <v>4</v>
      </c>
      <c r="J148" s="72">
        <f t="shared" si="13"/>
        <v>80</v>
      </c>
      <c r="K148" s="19"/>
      <c r="L148" s="19"/>
      <c r="M148" s="19"/>
    </row>
    <row r="149" spans="1:13" x14ac:dyDescent="0.25">
      <c r="A149" s="77"/>
      <c r="B149" s="69" t="s">
        <v>165</v>
      </c>
      <c r="C149" s="71">
        <v>13</v>
      </c>
      <c r="D149" s="71">
        <v>9</v>
      </c>
      <c r="E149" s="71">
        <v>3</v>
      </c>
      <c r="F149" s="71">
        <v>3</v>
      </c>
      <c r="G149" s="72">
        <f t="shared" si="12"/>
        <v>100</v>
      </c>
      <c r="H149" s="71">
        <v>2</v>
      </c>
      <c r="I149" s="71">
        <v>2</v>
      </c>
      <c r="J149" s="72">
        <f t="shared" si="13"/>
        <v>100</v>
      </c>
      <c r="K149" s="19"/>
      <c r="L149" s="19"/>
      <c r="M149" s="19"/>
    </row>
    <row r="150" spans="1:13" x14ac:dyDescent="0.25">
      <c r="A150" s="77"/>
      <c r="B150" s="69" t="s">
        <v>166</v>
      </c>
      <c r="C150" s="71">
        <v>2</v>
      </c>
      <c r="D150" s="71">
        <v>1</v>
      </c>
      <c r="E150" s="71">
        <v>1</v>
      </c>
      <c r="F150" s="71">
        <v>1</v>
      </c>
      <c r="G150" s="72">
        <f t="shared" si="12"/>
        <v>100</v>
      </c>
      <c r="H150" s="71">
        <v>0</v>
      </c>
      <c r="I150" s="71">
        <v>0</v>
      </c>
      <c r="J150" s="72" t="e">
        <f t="shared" si="13"/>
        <v>#DIV/0!</v>
      </c>
      <c r="K150" s="19"/>
      <c r="L150" s="19"/>
      <c r="M150" s="19"/>
    </row>
    <row r="151" spans="1:13" x14ac:dyDescent="0.25">
      <c r="A151" s="77"/>
      <c r="B151" s="69" t="s">
        <v>167</v>
      </c>
      <c r="C151" s="71">
        <v>8</v>
      </c>
      <c r="D151" s="71">
        <v>2</v>
      </c>
      <c r="E151" s="71">
        <v>3</v>
      </c>
      <c r="F151" s="71">
        <v>3</v>
      </c>
      <c r="G151" s="72">
        <f t="shared" si="12"/>
        <v>100</v>
      </c>
      <c r="H151" s="71">
        <v>5</v>
      </c>
      <c r="I151" s="71">
        <v>3</v>
      </c>
      <c r="J151" s="72">
        <f t="shared" si="13"/>
        <v>60</v>
      </c>
      <c r="K151" s="19"/>
      <c r="L151" s="19"/>
      <c r="M151" s="19"/>
    </row>
    <row r="152" spans="1:13" x14ac:dyDescent="0.25">
      <c r="A152" s="77"/>
      <c r="B152" s="69" t="s">
        <v>168</v>
      </c>
      <c r="C152" s="71">
        <v>4</v>
      </c>
      <c r="D152" s="71">
        <v>2</v>
      </c>
      <c r="E152" s="71">
        <v>2</v>
      </c>
      <c r="F152" s="71">
        <v>2</v>
      </c>
      <c r="G152" s="72">
        <f t="shared" si="12"/>
        <v>100</v>
      </c>
      <c r="H152" s="71">
        <v>2</v>
      </c>
      <c r="I152" s="71">
        <v>2</v>
      </c>
      <c r="J152" s="72">
        <f t="shared" si="13"/>
        <v>100</v>
      </c>
      <c r="K152" s="19"/>
      <c r="L152" s="19"/>
      <c r="M152" s="19"/>
    </row>
    <row r="153" spans="1:13" x14ac:dyDescent="0.25">
      <c r="A153" s="77"/>
      <c r="B153" s="69" t="s">
        <v>169</v>
      </c>
      <c r="C153" s="71">
        <v>7</v>
      </c>
      <c r="D153" s="71">
        <v>6</v>
      </c>
      <c r="E153" s="71">
        <v>5</v>
      </c>
      <c r="F153" s="71">
        <v>5</v>
      </c>
      <c r="G153" s="72">
        <f t="shared" si="12"/>
        <v>100</v>
      </c>
      <c r="H153" s="71">
        <v>5</v>
      </c>
      <c r="I153" s="71">
        <v>5</v>
      </c>
      <c r="J153" s="72">
        <f t="shared" si="13"/>
        <v>100</v>
      </c>
      <c r="K153" s="19"/>
      <c r="L153" s="19"/>
      <c r="M153" s="19"/>
    </row>
    <row r="154" spans="1:13" x14ac:dyDescent="0.25">
      <c r="A154" s="77"/>
      <c r="B154" s="69" t="s">
        <v>170</v>
      </c>
      <c r="C154" s="71">
        <v>7</v>
      </c>
      <c r="D154" s="71">
        <v>4</v>
      </c>
      <c r="E154" s="71">
        <v>4</v>
      </c>
      <c r="F154" s="71">
        <v>4</v>
      </c>
      <c r="G154" s="72">
        <f t="shared" si="12"/>
        <v>100</v>
      </c>
      <c r="H154" s="71">
        <v>5</v>
      </c>
      <c r="I154" s="71">
        <v>4</v>
      </c>
      <c r="J154" s="72">
        <f t="shared" si="13"/>
        <v>80</v>
      </c>
      <c r="K154" s="19"/>
      <c r="L154" s="19"/>
      <c r="M154" s="19"/>
    </row>
    <row r="155" spans="1:13" x14ac:dyDescent="0.25">
      <c r="A155" s="77"/>
      <c r="B155" s="69" t="s">
        <v>171</v>
      </c>
      <c r="C155" s="71">
        <v>7</v>
      </c>
      <c r="D155" s="71">
        <v>3</v>
      </c>
      <c r="E155" s="71">
        <v>2</v>
      </c>
      <c r="F155" s="71">
        <v>2</v>
      </c>
      <c r="G155" s="72">
        <f t="shared" si="12"/>
        <v>100</v>
      </c>
      <c r="H155" s="71">
        <v>3</v>
      </c>
      <c r="I155" s="71">
        <v>2</v>
      </c>
      <c r="J155" s="72">
        <f t="shared" si="13"/>
        <v>66.666666666666657</v>
      </c>
      <c r="K155" s="19"/>
      <c r="L155" s="19"/>
      <c r="M155" s="19"/>
    </row>
    <row r="156" spans="1:13" x14ac:dyDescent="0.25">
      <c r="A156" s="77"/>
      <c r="B156" s="69" t="s">
        <v>172</v>
      </c>
      <c r="C156" s="71">
        <v>4</v>
      </c>
      <c r="D156" s="71">
        <v>4</v>
      </c>
      <c r="E156" s="71">
        <v>4</v>
      </c>
      <c r="F156" s="71">
        <v>4</v>
      </c>
      <c r="G156" s="72">
        <f t="shared" si="12"/>
        <v>100</v>
      </c>
      <c r="H156" s="71">
        <v>4</v>
      </c>
      <c r="I156" s="71">
        <v>4</v>
      </c>
      <c r="J156" s="72">
        <f t="shared" si="13"/>
        <v>100</v>
      </c>
      <c r="K156" s="19"/>
      <c r="L156" s="19"/>
      <c r="M156" s="19"/>
    </row>
    <row r="157" spans="1:13" x14ac:dyDescent="0.25">
      <c r="A157" s="77"/>
      <c r="B157" s="69" t="s">
        <v>169</v>
      </c>
      <c r="C157" s="71">
        <v>12</v>
      </c>
      <c r="D157" s="71">
        <v>8</v>
      </c>
      <c r="E157" s="71">
        <v>5</v>
      </c>
      <c r="F157" s="71">
        <v>4</v>
      </c>
      <c r="G157" s="72">
        <f t="shared" si="12"/>
        <v>80</v>
      </c>
      <c r="H157" s="71">
        <v>4</v>
      </c>
      <c r="I157" s="71">
        <v>3</v>
      </c>
      <c r="J157" s="72">
        <f t="shared" si="13"/>
        <v>75</v>
      </c>
      <c r="K157" s="19"/>
      <c r="L157" s="19"/>
      <c r="M157" s="19"/>
    </row>
    <row r="158" spans="1:13" x14ac:dyDescent="0.25">
      <c r="A158" s="77"/>
      <c r="B158" s="69" t="s">
        <v>173</v>
      </c>
      <c r="C158" s="71">
        <v>9</v>
      </c>
      <c r="D158" s="71">
        <v>8</v>
      </c>
      <c r="E158" s="71">
        <v>3</v>
      </c>
      <c r="F158" s="71">
        <v>3</v>
      </c>
      <c r="G158" s="72">
        <f t="shared" si="12"/>
        <v>100</v>
      </c>
      <c r="H158" s="71">
        <v>1</v>
      </c>
      <c r="I158" s="71">
        <v>1</v>
      </c>
      <c r="J158" s="72">
        <f t="shared" si="13"/>
        <v>100</v>
      </c>
      <c r="K158" s="19"/>
      <c r="L158" s="19"/>
      <c r="M158" s="19"/>
    </row>
    <row r="159" spans="1:13" x14ac:dyDescent="0.25">
      <c r="A159" s="77"/>
      <c r="B159" s="69" t="s">
        <v>174</v>
      </c>
      <c r="C159" s="71">
        <v>8</v>
      </c>
      <c r="D159" s="71">
        <v>5</v>
      </c>
      <c r="E159" s="71">
        <v>2</v>
      </c>
      <c r="F159" s="71">
        <v>2</v>
      </c>
      <c r="G159" s="72">
        <f t="shared" si="12"/>
        <v>100</v>
      </c>
      <c r="H159" s="71">
        <v>3</v>
      </c>
      <c r="I159" s="71">
        <v>2</v>
      </c>
      <c r="J159" s="72">
        <f t="shared" si="13"/>
        <v>66.666666666666657</v>
      </c>
      <c r="K159" s="19"/>
      <c r="L159" s="19"/>
      <c r="M159" s="19"/>
    </row>
    <row r="160" spans="1:13" x14ac:dyDescent="0.25">
      <c r="A160" s="77"/>
      <c r="B160" s="69" t="s">
        <v>175</v>
      </c>
      <c r="C160" s="71">
        <v>13</v>
      </c>
      <c r="D160" s="71">
        <v>8</v>
      </c>
      <c r="E160" s="71">
        <v>7</v>
      </c>
      <c r="F160" s="71">
        <v>7</v>
      </c>
      <c r="G160" s="72">
        <f t="shared" si="12"/>
        <v>100</v>
      </c>
      <c r="H160" s="71">
        <v>4</v>
      </c>
      <c r="I160" s="71">
        <v>4</v>
      </c>
      <c r="J160" s="72">
        <f t="shared" si="13"/>
        <v>100</v>
      </c>
      <c r="K160" s="19"/>
      <c r="L160" s="19"/>
      <c r="M160" s="19"/>
    </row>
    <row r="161" spans="1:13" x14ac:dyDescent="0.25">
      <c r="A161" s="77"/>
      <c r="B161" s="69" t="s">
        <v>176</v>
      </c>
      <c r="C161" s="71">
        <v>6</v>
      </c>
      <c r="D161" s="71">
        <v>4</v>
      </c>
      <c r="E161" s="71">
        <v>2</v>
      </c>
      <c r="F161" s="71">
        <v>2</v>
      </c>
      <c r="G161" s="72">
        <f t="shared" si="12"/>
        <v>100</v>
      </c>
      <c r="H161" s="71">
        <v>3</v>
      </c>
      <c r="I161" s="71">
        <v>2</v>
      </c>
      <c r="J161" s="72">
        <f t="shared" si="13"/>
        <v>66.666666666666657</v>
      </c>
      <c r="K161" s="19"/>
      <c r="L161" s="19"/>
      <c r="M161" s="19"/>
    </row>
    <row r="162" spans="1:13" x14ac:dyDescent="0.25">
      <c r="A162" s="77"/>
      <c r="B162" s="69" t="s">
        <v>177</v>
      </c>
      <c r="C162" s="71">
        <v>11</v>
      </c>
      <c r="D162" s="71">
        <v>9</v>
      </c>
      <c r="E162" s="71">
        <v>6</v>
      </c>
      <c r="F162" s="71">
        <v>6</v>
      </c>
      <c r="G162" s="72">
        <f t="shared" si="12"/>
        <v>100</v>
      </c>
      <c r="H162" s="71">
        <v>3</v>
      </c>
      <c r="I162" s="71">
        <v>3</v>
      </c>
      <c r="J162" s="72">
        <f t="shared" si="13"/>
        <v>100</v>
      </c>
      <c r="K162" s="19"/>
      <c r="L162" s="19"/>
      <c r="M162" s="19"/>
    </row>
    <row r="163" spans="1:13" x14ac:dyDescent="0.25">
      <c r="A163" s="77"/>
      <c r="B163" s="69" t="s">
        <v>178</v>
      </c>
      <c r="C163" s="71">
        <v>8</v>
      </c>
      <c r="D163" s="71">
        <v>5</v>
      </c>
      <c r="E163" s="71">
        <v>4</v>
      </c>
      <c r="F163" s="71">
        <v>4</v>
      </c>
      <c r="G163" s="72">
        <f t="shared" si="12"/>
        <v>100</v>
      </c>
      <c r="H163" s="71">
        <v>4</v>
      </c>
      <c r="I163" s="71">
        <v>4</v>
      </c>
      <c r="J163" s="72">
        <f t="shared" si="13"/>
        <v>100</v>
      </c>
      <c r="K163" s="19"/>
      <c r="L163" s="19"/>
      <c r="M163" s="19"/>
    </row>
    <row r="164" spans="1:13" x14ac:dyDescent="0.25">
      <c r="A164" s="77"/>
      <c r="B164" s="69" t="s">
        <v>179</v>
      </c>
      <c r="C164" s="71">
        <v>6</v>
      </c>
      <c r="D164" s="71">
        <v>5</v>
      </c>
      <c r="E164" s="71">
        <v>2</v>
      </c>
      <c r="F164" s="71">
        <v>0</v>
      </c>
      <c r="G164" s="72">
        <f t="shared" si="12"/>
        <v>0</v>
      </c>
      <c r="H164" s="71">
        <v>3</v>
      </c>
      <c r="I164" s="71">
        <v>0</v>
      </c>
      <c r="J164" s="72">
        <f t="shared" si="13"/>
        <v>0</v>
      </c>
      <c r="K164" s="19"/>
      <c r="L164" s="19"/>
      <c r="M164" s="19"/>
    </row>
    <row r="165" spans="1:13" x14ac:dyDescent="0.25">
      <c r="A165" s="77"/>
      <c r="B165" s="69" t="s">
        <v>180</v>
      </c>
      <c r="C165" s="71">
        <v>5</v>
      </c>
      <c r="D165" s="71">
        <v>4</v>
      </c>
      <c r="E165" s="71">
        <v>4</v>
      </c>
      <c r="F165" s="71">
        <v>4</v>
      </c>
      <c r="G165" s="72">
        <f t="shared" si="12"/>
        <v>100</v>
      </c>
      <c r="H165" s="71">
        <v>3</v>
      </c>
      <c r="I165" s="71">
        <v>3</v>
      </c>
      <c r="J165" s="72">
        <f t="shared" si="13"/>
        <v>100</v>
      </c>
      <c r="K165" s="19"/>
      <c r="L165" s="19"/>
      <c r="M165" s="19"/>
    </row>
    <row r="166" spans="1:13" x14ac:dyDescent="0.25">
      <c r="A166" s="77"/>
      <c r="B166" s="2" t="s">
        <v>181</v>
      </c>
      <c r="C166" s="3">
        <v>518</v>
      </c>
      <c r="D166" s="3">
        <v>369</v>
      </c>
      <c r="E166" s="3">
        <v>273</v>
      </c>
      <c r="F166" s="3">
        <v>234</v>
      </c>
      <c r="G166" s="5">
        <f t="shared" si="12"/>
        <v>85.714285714285708</v>
      </c>
      <c r="H166" s="3">
        <v>250</v>
      </c>
      <c r="I166" s="3">
        <v>211</v>
      </c>
      <c r="J166" s="5">
        <f t="shared" si="13"/>
        <v>84.399999999999991</v>
      </c>
      <c r="K166" s="19"/>
      <c r="L166" s="19"/>
      <c r="M166" s="19"/>
    </row>
    <row r="167" spans="1:13" x14ac:dyDescent="0.25">
      <c r="A167" s="74"/>
      <c r="B167" s="12" t="s">
        <v>32</v>
      </c>
      <c r="C167" s="13">
        <f>SUM(C108,C123,C129,C166)</f>
        <v>905</v>
      </c>
      <c r="D167" s="13">
        <f>SUM(D108,D123,D129,D166)</f>
        <v>626</v>
      </c>
      <c r="E167" s="13">
        <f>SUM(E108,E123,E129,E166)</f>
        <v>419</v>
      </c>
      <c r="F167" s="13">
        <f>SUM(F108,F123,F129,F166)</f>
        <v>340</v>
      </c>
      <c r="G167" s="14">
        <f t="shared" si="12"/>
        <v>81.145584725536992</v>
      </c>
      <c r="H167" s="13">
        <f>SUM(H108,H123,H129,H166)</f>
        <v>378</v>
      </c>
      <c r="I167" s="13">
        <f>SUM(I108,I123,I129,I166)</f>
        <v>314</v>
      </c>
      <c r="J167" s="14">
        <f t="shared" si="13"/>
        <v>83.068783068783063</v>
      </c>
      <c r="K167" s="19"/>
      <c r="L167" s="19"/>
      <c r="M167" s="19"/>
    </row>
    <row r="168" spans="1:13" x14ac:dyDescent="0.25">
      <c r="A168" s="76" t="s">
        <v>33</v>
      </c>
      <c r="B168" s="69" t="s">
        <v>33</v>
      </c>
      <c r="C168" s="71">
        <v>181</v>
      </c>
      <c r="D168" s="71">
        <v>157</v>
      </c>
      <c r="E168" s="71">
        <v>106</v>
      </c>
      <c r="F168" s="71">
        <v>98</v>
      </c>
      <c r="G168" s="72">
        <f t="shared" ref="G168:G181" si="14">F168/E168*100</f>
        <v>92.452830188679243</v>
      </c>
      <c r="H168" s="71">
        <v>101</v>
      </c>
      <c r="I168" s="71">
        <v>93</v>
      </c>
      <c r="J168" s="72">
        <f t="shared" ref="J168:J181" si="15">I168/H168*100</f>
        <v>92.079207920792086</v>
      </c>
      <c r="K168" s="19"/>
      <c r="L168" s="19"/>
      <c r="M168" s="19"/>
    </row>
    <row r="169" spans="1:13" x14ac:dyDescent="0.25">
      <c r="A169" s="76"/>
      <c r="B169" s="2" t="s">
        <v>182</v>
      </c>
      <c r="C169" s="3">
        <v>181</v>
      </c>
      <c r="D169" s="3">
        <v>157</v>
      </c>
      <c r="E169" s="3">
        <v>106</v>
      </c>
      <c r="F169" s="3">
        <v>98</v>
      </c>
      <c r="G169" s="5">
        <f t="shared" si="14"/>
        <v>92.452830188679243</v>
      </c>
      <c r="H169" s="3">
        <v>101</v>
      </c>
      <c r="I169" s="3">
        <v>93</v>
      </c>
      <c r="J169" s="5">
        <f t="shared" si="15"/>
        <v>92.079207920792086</v>
      </c>
      <c r="K169" s="19"/>
      <c r="L169" s="19"/>
      <c r="M169" s="19"/>
    </row>
    <row r="170" spans="1:13" x14ac:dyDescent="0.25">
      <c r="A170" s="76" t="s">
        <v>34</v>
      </c>
      <c r="B170" s="69" t="s">
        <v>128</v>
      </c>
      <c r="C170" s="71">
        <v>29</v>
      </c>
      <c r="D170" s="71">
        <v>24</v>
      </c>
      <c r="E170" s="71">
        <v>14</v>
      </c>
      <c r="F170" s="71">
        <v>11</v>
      </c>
      <c r="G170" s="72">
        <f t="shared" si="14"/>
        <v>78.571428571428569</v>
      </c>
      <c r="H170" s="71">
        <v>12</v>
      </c>
      <c r="I170" s="71">
        <v>8</v>
      </c>
      <c r="J170" s="72">
        <f t="shared" si="15"/>
        <v>66.666666666666657</v>
      </c>
      <c r="K170" s="19"/>
      <c r="L170" s="19"/>
      <c r="M170" s="19"/>
    </row>
    <row r="171" spans="1:13" x14ac:dyDescent="0.25">
      <c r="A171" s="76"/>
      <c r="B171" s="69" t="s">
        <v>183</v>
      </c>
      <c r="C171" s="71">
        <v>1</v>
      </c>
      <c r="D171" s="71">
        <v>1</v>
      </c>
      <c r="E171" s="71">
        <v>1</v>
      </c>
      <c r="F171" s="71">
        <v>1</v>
      </c>
      <c r="G171" s="72">
        <f t="shared" si="14"/>
        <v>100</v>
      </c>
      <c r="H171" s="71">
        <v>1</v>
      </c>
      <c r="I171" s="71">
        <v>1</v>
      </c>
      <c r="J171" s="72">
        <f t="shared" si="15"/>
        <v>100</v>
      </c>
      <c r="K171" s="19"/>
      <c r="L171" s="19"/>
      <c r="M171" s="19"/>
    </row>
    <row r="172" spans="1:13" x14ac:dyDescent="0.25">
      <c r="A172" s="76"/>
      <c r="B172" s="69" t="s">
        <v>184</v>
      </c>
      <c r="C172" s="71">
        <v>14</v>
      </c>
      <c r="D172" s="71">
        <v>6</v>
      </c>
      <c r="E172" s="71">
        <v>6</v>
      </c>
      <c r="F172" s="71">
        <v>5</v>
      </c>
      <c r="G172" s="72">
        <f t="shared" si="14"/>
        <v>83.333333333333343</v>
      </c>
      <c r="H172" s="71">
        <v>9</v>
      </c>
      <c r="I172" s="71">
        <v>8</v>
      </c>
      <c r="J172" s="72">
        <f t="shared" si="15"/>
        <v>88.888888888888886</v>
      </c>
      <c r="K172" s="19"/>
      <c r="L172" s="19"/>
      <c r="M172" s="19"/>
    </row>
    <row r="173" spans="1:13" x14ac:dyDescent="0.25">
      <c r="A173" s="76"/>
      <c r="B173" s="2" t="s">
        <v>185</v>
      </c>
      <c r="C173" s="3">
        <v>44</v>
      </c>
      <c r="D173" s="3">
        <v>31</v>
      </c>
      <c r="E173" s="3">
        <v>21</v>
      </c>
      <c r="F173" s="3">
        <v>17</v>
      </c>
      <c r="G173" s="5">
        <f t="shared" si="14"/>
        <v>80.952380952380949</v>
      </c>
      <c r="H173" s="3">
        <v>22</v>
      </c>
      <c r="I173" s="3">
        <v>17</v>
      </c>
      <c r="J173" s="5">
        <f t="shared" si="15"/>
        <v>77.272727272727266</v>
      </c>
      <c r="K173" s="19"/>
      <c r="L173" s="19"/>
      <c r="M173" s="19"/>
    </row>
    <row r="174" spans="1:13" x14ac:dyDescent="0.25">
      <c r="A174" s="76" t="s">
        <v>35</v>
      </c>
      <c r="B174" s="69" t="s">
        <v>186</v>
      </c>
      <c r="C174" s="71">
        <v>18</v>
      </c>
      <c r="D174" s="71">
        <v>16</v>
      </c>
      <c r="E174" s="71">
        <v>14</v>
      </c>
      <c r="F174" s="71">
        <v>8</v>
      </c>
      <c r="G174" s="72">
        <f t="shared" si="14"/>
        <v>57.142857142857139</v>
      </c>
      <c r="H174" s="71">
        <v>12</v>
      </c>
      <c r="I174" s="71">
        <v>6</v>
      </c>
      <c r="J174" s="72">
        <f t="shared" si="15"/>
        <v>50</v>
      </c>
      <c r="K174" s="19"/>
      <c r="L174" s="19"/>
      <c r="M174" s="19"/>
    </row>
    <row r="175" spans="1:13" x14ac:dyDescent="0.25">
      <c r="A175" s="76"/>
      <c r="B175" s="69" t="s">
        <v>187</v>
      </c>
      <c r="C175" s="71">
        <v>9</v>
      </c>
      <c r="D175" s="71">
        <v>9</v>
      </c>
      <c r="E175" s="71">
        <v>8</v>
      </c>
      <c r="F175" s="71">
        <v>6</v>
      </c>
      <c r="G175" s="72">
        <f t="shared" si="14"/>
        <v>75</v>
      </c>
      <c r="H175" s="71">
        <v>8</v>
      </c>
      <c r="I175" s="71">
        <v>6</v>
      </c>
      <c r="J175" s="72">
        <f t="shared" si="15"/>
        <v>75</v>
      </c>
      <c r="K175" s="19"/>
      <c r="L175" s="19"/>
      <c r="M175" s="19"/>
    </row>
    <row r="176" spans="1:13" x14ac:dyDescent="0.25">
      <c r="A176" s="76"/>
      <c r="B176" s="2" t="s">
        <v>188</v>
      </c>
      <c r="C176" s="3">
        <v>27</v>
      </c>
      <c r="D176" s="3">
        <v>25</v>
      </c>
      <c r="E176" s="3">
        <v>22</v>
      </c>
      <c r="F176" s="3">
        <v>14</v>
      </c>
      <c r="G176" s="5">
        <f t="shared" si="14"/>
        <v>63.636363636363633</v>
      </c>
      <c r="H176" s="3">
        <v>20</v>
      </c>
      <c r="I176" s="3">
        <v>12</v>
      </c>
      <c r="J176" s="5">
        <f t="shared" si="15"/>
        <v>60</v>
      </c>
      <c r="K176" s="19"/>
      <c r="L176" s="19"/>
      <c r="M176" s="19"/>
    </row>
    <row r="177" spans="1:13" x14ac:dyDescent="0.25">
      <c r="A177" s="76" t="s">
        <v>36</v>
      </c>
      <c r="B177" s="67" t="s">
        <v>189</v>
      </c>
      <c r="C177" s="71">
        <v>58</v>
      </c>
      <c r="D177" s="71">
        <v>37</v>
      </c>
      <c r="E177" s="71">
        <v>27</v>
      </c>
      <c r="F177" s="71">
        <v>25</v>
      </c>
      <c r="G177" s="72">
        <f t="shared" si="14"/>
        <v>92.592592592592595</v>
      </c>
      <c r="H177" s="71">
        <v>28</v>
      </c>
      <c r="I177" s="71">
        <v>27</v>
      </c>
      <c r="J177" s="72">
        <f t="shared" si="15"/>
        <v>96.428571428571431</v>
      </c>
      <c r="K177" s="19"/>
      <c r="L177" s="19"/>
      <c r="M177" s="19"/>
    </row>
    <row r="178" spans="1:13" x14ac:dyDescent="0.25">
      <c r="A178" s="76"/>
      <c r="B178" s="67" t="s">
        <v>190</v>
      </c>
      <c r="C178" s="71">
        <v>11</v>
      </c>
      <c r="D178" s="71">
        <v>8</v>
      </c>
      <c r="E178" s="71">
        <v>6</v>
      </c>
      <c r="F178" s="71">
        <v>6</v>
      </c>
      <c r="G178" s="72">
        <f t="shared" si="14"/>
        <v>100</v>
      </c>
      <c r="H178" s="71">
        <v>7</v>
      </c>
      <c r="I178" s="71">
        <v>6</v>
      </c>
      <c r="J178" s="72">
        <f t="shared" si="15"/>
        <v>85.714285714285708</v>
      </c>
      <c r="K178" s="19"/>
      <c r="L178" s="19"/>
      <c r="M178" s="19"/>
    </row>
    <row r="179" spans="1:13" x14ac:dyDescent="0.25">
      <c r="A179" s="76"/>
      <c r="B179" s="2" t="s">
        <v>191</v>
      </c>
      <c r="C179" s="3">
        <v>69</v>
      </c>
      <c r="D179" s="3">
        <v>45</v>
      </c>
      <c r="E179" s="3">
        <v>33</v>
      </c>
      <c r="F179" s="3">
        <v>31</v>
      </c>
      <c r="G179" s="5">
        <f t="shared" si="14"/>
        <v>93.939393939393938</v>
      </c>
      <c r="H179" s="3">
        <v>35</v>
      </c>
      <c r="I179" s="3">
        <v>33</v>
      </c>
      <c r="J179" s="5">
        <f t="shared" si="15"/>
        <v>94.285714285714278</v>
      </c>
      <c r="K179" s="19"/>
      <c r="L179" s="19"/>
      <c r="M179" s="19"/>
    </row>
    <row r="180" spans="1:13" x14ac:dyDescent="0.25">
      <c r="A180" s="75"/>
      <c r="B180" s="12" t="s">
        <v>37</v>
      </c>
      <c r="C180" s="13">
        <f>SUM(C169,C173,C176,C179)</f>
        <v>321</v>
      </c>
      <c r="D180" s="13">
        <f t="shared" ref="D180:I180" si="16">SUM(D169,D173,D176,D179)</f>
        <v>258</v>
      </c>
      <c r="E180" s="13">
        <f t="shared" si="16"/>
        <v>182</v>
      </c>
      <c r="F180" s="13">
        <f t="shared" si="16"/>
        <v>160</v>
      </c>
      <c r="G180" s="14">
        <f t="shared" si="14"/>
        <v>87.912087912087912</v>
      </c>
      <c r="H180" s="13">
        <f t="shared" si="16"/>
        <v>178</v>
      </c>
      <c r="I180" s="13">
        <f t="shared" si="16"/>
        <v>155</v>
      </c>
      <c r="J180" s="14">
        <f t="shared" si="15"/>
        <v>87.078651685393254</v>
      </c>
      <c r="K180" s="19"/>
      <c r="L180" s="19"/>
      <c r="M180" s="19"/>
    </row>
    <row r="181" spans="1:13" x14ac:dyDescent="0.25">
      <c r="A181" s="74"/>
      <c r="B181" s="15" t="s">
        <v>38</v>
      </c>
      <c r="C181" s="16">
        <f>SUM(C43,C63,C104,C167,C180)</f>
        <v>2454</v>
      </c>
      <c r="D181" s="16">
        <f>SUM(D43,D63,D104,D167,D180)</f>
        <v>1766</v>
      </c>
      <c r="E181" s="16">
        <f>SUM(E43,E63,E104,E167,E180)</f>
        <v>1051</v>
      </c>
      <c r="F181" s="16">
        <f>SUM(F43,F63,F104,F167,F180)</f>
        <v>831</v>
      </c>
      <c r="G181" s="17">
        <f t="shared" si="14"/>
        <v>79.067554709800191</v>
      </c>
      <c r="H181" s="16">
        <f>SUM(H43,H63,H104,H167,H180)</f>
        <v>923</v>
      </c>
      <c r="I181" s="16">
        <f>SUM(I43,I63,I104,I167,I180)</f>
        <v>754</v>
      </c>
      <c r="J181" s="17">
        <f t="shared" si="15"/>
        <v>81.690140845070431</v>
      </c>
      <c r="K181" s="19"/>
      <c r="L181" s="19"/>
      <c r="M181" s="19"/>
    </row>
  </sheetData>
  <sheetProtection password="CABD" sheet="1" formatCells="0" formatColumns="0" formatRows="0" insertColumns="0" insertRows="0" insertHyperlinks="0" deleteColumns="0" deleteRows="0" sort="0" autoFilter="0" pivotTables="0"/>
  <mergeCells count="29">
    <mergeCell ref="A12:J12"/>
    <mergeCell ref="A17:A26"/>
    <mergeCell ref="A27:A36"/>
    <mergeCell ref="A37:A42"/>
    <mergeCell ref="A44:A45"/>
    <mergeCell ref="A46:A47"/>
    <mergeCell ref="A48:A49"/>
    <mergeCell ref="A50:A54"/>
    <mergeCell ref="A55:A56"/>
    <mergeCell ref="A57:A58"/>
    <mergeCell ref="A59:A62"/>
    <mergeCell ref="A64:A68"/>
    <mergeCell ref="A69:A73"/>
    <mergeCell ref="A96:A99"/>
    <mergeCell ref="A100:A103"/>
    <mergeCell ref="A105:A108"/>
    <mergeCell ref="A109:A123"/>
    <mergeCell ref="A74:A79"/>
    <mergeCell ref="A80:A83"/>
    <mergeCell ref="A84:A89"/>
    <mergeCell ref="A90:A93"/>
    <mergeCell ref="A94:A95"/>
    <mergeCell ref="A170:A173"/>
    <mergeCell ref="A174:A176"/>
    <mergeCell ref="A177:A179"/>
    <mergeCell ref="A124:A129"/>
    <mergeCell ref="A130:A147"/>
    <mergeCell ref="A148:A166"/>
    <mergeCell ref="A168:A16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da Silva Maia</dc:creator>
  <cp:lastModifiedBy>raupp</cp:lastModifiedBy>
  <cp:lastPrinted>2016-11-28T15:13:19Z</cp:lastPrinted>
  <dcterms:created xsi:type="dcterms:W3CDTF">2016-09-23T14:30:50Z</dcterms:created>
  <dcterms:modified xsi:type="dcterms:W3CDTF">2017-02-24T13:16:59Z</dcterms:modified>
</cp:coreProperties>
</file>